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Стандарт АНИ" sheetId="1" r:id="rId1"/>
    <sheet name="ГОСТ 632-80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1" i="2"/>
  <c r="E100"/>
  <c r="G99"/>
  <c r="E99"/>
  <c r="G98"/>
  <c r="E98"/>
  <c r="E97"/>
  <c r="E96"/>
  <c r="G95"/>
  <c r="E95"/>
  <c r="E94"/>
  <c r="E93"/>
  <c r="E92"/>
  <c r="G91"/>
  <c r="E91"/>
  <c r="E90"/>
  <c r="E89"/>
  <c r="E88"/>
  <c r="G87"/>
  <c r="E87"/>
  <c r="E86"/>
  <c r="E85"/>
  <c r="E84"/>
  <c r="G83"/>
  <c r="E83"/>
  <c r="E82"/>
  <c r="E81"/>
  <c r="E80"/>
  <c r="E79"/>
  <c r="E78"/>
  <c r="E77"/>
  <c r="G76"/>
  <c r="E76"/>
  <c r="E75"/>
  <c r="E74"/>
  <c r="E73"/>
  <c r="E72"/>
  <c r="G71"/>
  <c r="E71"/>
  <c r="E70"/>
  <c r="E69"/>
  <c r="E67"/>
  <c r="G66"/>
  <c r="E66"/>
  <c r="E65"/>
  <c r="E64"/>
  <c r="E63"/>
  <c r="E62"/>
  <c r="E61"/>
  <c r="E60"/>
  <c r="E59"/>
  <c r="G58"/>
  <c r="E58"/>
  <c r="E57"/>
  <c r="E56"/>
  <c r="E55"/>
  <c r="E54"/>
  <c r="E53"/>
  <c r="G52"/>
  <c r="E52"/>
  <c r="E51"/>
  <c r="E50"/>
  <c r="E49"/>
  <c r="E48"/>
  <c r="E47"/>
  <c r="E46"/>
  <c r="G45"/>
  <c r="E45"/>
  <c r="E44"/>
  <c r="E43"/>
  <c r="E42"/>
  <c r="E41"/>
  <c r="G40"/>
  <c r="E40"/>
  <c r="E39"/>
  <c r="E38"/>
  <c r="E37"/>
  <c r="E36"/>
  <c r="E35"/>
  <c r="E34"/>
  <c r="G33"/>
  <c r="E33"/>
  <c r="E32"/>
  <c r="E31"/>
  <c r="E30"/>
  <c r="E29"/>
  <c r="G28"/>
  <c r="E28"/>
  <c r="E27"/>
  <c r="E26"/>
  <c r="E25"/>
  <c r="E24"/>
  <c r="E23"/>
  <c r="G22"/>
  <c r="E22"/>
  <c r="E21"/>
  <c r="E20"/>
  <c r="E19"/>
  <c r="E18"/>
  <c r="G17"/>
  <c r="E17"/>
  <c r="E16"/>
  <c r="E15"/>
  <c r="E14"/>
  <c r="G13"/>
  <c r="E13"/>
  <c r="E12"/>
  <c r="E11"/>
  <c r="E10"/>
  <c r="E9"/>
  <c r="G8"/>
  <c r="E8"/>
  <c r="H106" i="1"/>
  <c r="H105"/>
  <c r="H101"/>
  <c r="H96"/>
  <c r="H90"/>
  <c r="H80"/>
  <c r="H68"/>
  <c r="H61"/>
  <c r="H60"/>
  <c r="H50"/>
  <c r="H37"/>
  <c r="H33"/>
  <c r="H21"/>
  <c r="H14"/>
  <c r="H9"/>
</calcChain>
</file>

<file path=xl/sharedStrings.xml><?xml version="1.0" encoding="utf-8"?>
<sst xmlns="http://schemas.openxmlformats.org/spreadsheetml/2006/main" count="141" uniqueCount="60">
  <si>
    <t>Наружный диаметр обсадной трубы</t>
  </si>
  <si>
    <t>Погонный вес обсадной трубы</t>
  </si>
  <si>
    <t>Толщина стенки обсадной трубы</t>
  </si>
  <si>
    <t>Внутренний диаметр обсадной трубы</t>
  </si>
  <si>
    <t>Диаметр Шаблона</t>
  </si>
  <si>
    <t>Длина шаблона</t>
  </si>
  <si>
    <t>Стоимость, без НДС</t>
  </si>
  <si>
    <t>Стоимость, с НДС</t>
  </si>
  <si>
    <t>Outside diameter</t>
  </si>
  <si>
    <t>Pipe linear weight</t>
  </si>
  <si>
    <t>Wall thick- ness</t>
  </si>
  <si>
    <t>Inside diam- eter</t>
  </si>
  <si>
    <t>Drift diam- eter</t>
  </si>
  <si>
    <t>Drift length</t>
  </si>
  <si>
    <t>Cost</t>
  </si>
  <si>
    <t>дюймы</t>
  </si>
  <si>
    <t>фут-фунт</t>
  </si>
  <si>
    <t>мм</t>
  </si>
  <si>
    <t>рубль</t>
  </si>
  <si>
    <t>4-1/2 (4,5")</t>
  </si>
  <si>
    <t>5-1/2 (5,5")</t>
  </si>
  <si>
    <t>6-5/8 (6,625)</t>
  </si>
  <si>
    <t>7-5/8 (7,625)</t>
  </si>
  <si>
    <t>7-3/4 (7,75)</t>
  </si>
  <si>
    <t>8-5/8 (8,625)</t>
  </si>
  <si>
    <t>9-5/8 (9,625)</t>
  </si>
  <si>
    <t>10-3/4(10,75)</t>
  </si>
  <si>
    <t>11-3/4(11,75)</t>
  </si>
  <si>
    <t>42.00</t>
  </si>
  <si>
    <t>47.00</t>
  </si>
  <si>
    <t>54.00</t>
  </si>
  <si>
    <t>60.00</t>
  </si>
  <si>
    <t>65.00</t>
  </si>
  <si>
    <t>71.00</t>
  </si>
  <si>
    <t>13-3/8(13,375)</t>
  </si>
  <si>
    <t>48.00</t>
  </si>
  <si>
    <t>54.50</t>
  </si>
  <si>
    <t>61.00</t>
  </si>
  <si>
    <t>68.00</t>
  </si>
  <si>
    <t>72.00</t>
  </si>
  <si>
    <t>75.00</t>
  </si>
  <si>
    <t>84.00</t>
  </si>
  <si>
    <t>109.00</t>
  </si>
  <si>
    <t>18 (18,625)</t>
  </si>
  <si>
    <t>87.50</t>
  </si>
  <si>
    <t>94.00</t>
  </si>
  <si>
    <t>106.50</t>
  </si>
  <si>
    <t>133.00</t>
  </si>
  <si>
    <t>Нейлоновый шаблон для обсадных труб (ГОСТ 632-80)</t>
  </si>
  <si>
    <t>Труба</t>
  </si>
  <si>
    <t>Шаблон</t>
  </si>
  <si>
    <t>Условный диаметр трубы</t>
  </si>
  <si>
    <r>
      <rPr>
        <b/>
        <sz val="10"/>
        <color rgb="FF000000"/>
        <rFont val="Times New Roman"/>
        <family val="1"/>
        <charset val="204"/>
      </rPr>
      <t xml:space="preserve">Наружный диаметр </t>
    </r>
    <r>
      <rPr>
        <b/>
        <i/>
        <sz val="10"/>
        <color rgb="FF000000"/>
        <rFont val="Times New Roman"/>
        <family val="1"/>
        <charset val="204"/>
      </rPr>
      <t>D</t>
    </r>
  </si>
  <si>
    <r>
      <rPr>
        <b/>
        <sz val="10"/>
        <color rgb="FF000000"/>
        <rFont val="Times New Roman"/>
        <family val="1"/>
        <charset val="204"/>
      </rPr>
      <t xml:space="preserve">Толщина стенки </t>
    </r>
    <r>
      <rPr>
        <b/>
        <i/>
        <sz val="10"/>
        <color rgb="FF000000"/>
        <rFont val="Times New Roman"/>
        <family val="1"/>
        <charset val="204"/>
      </rPr>
      <t>s</t>
    </r>
  </si>
  <si>
    <r>
      <rPr>
        <b/>
        <sz val="10"/>
        <color rgb="FF000000"/>
        <rFont val="Times New Roman"/>
        <family val="1"/>
        <charset val="204"/>
      </rPr>
      <t xml:space="preserve">Внутренний диаметр </t>
    </r>
    <r>
      <rPr>
        <b/>
        <i/>
        <sz val="10"/>
        <color rgb="FF000000"/>
        <rFont val="Times New Roman"/>
        <family val="1"/>
        <charset val="204"/>
      </rPr>
      <t>d</t>
    </r>
  </si>
  <si>
    <t>Диаметр шаблона</t>
  </si>
  <si>
    <t>руб.</t>
  </si>
  <si>
    <t>Цены действительны с 16.10.2020 г</t>
  </si>
  <si>
    <t>Нейлоновый шаблон для обсадных труб Стандарт API (АНИ)</t>
  </si>
  <si>
    <t xml:space="preserve">Цены действительны                        с 16.10.2020 г. 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</si>
</sst>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#,##0.00\ _₽;[Red]#,##0.00\ _₽"/>
  </numFmts>
  <fonts count="1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00"/>
        <bgColor rgb="FFFFF200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1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4" fontId="6" fillId="0" borderId="21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0" xfId="0" applyFont="1"/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165" fontId="10" fillId="3" borderId="29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5" fontId="7" fillId="3" borderId="1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14" fontId="6" fillId="0" borderId="37" xfId="0" applyNumberFormat="1" applyFont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3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5" fontId="7" fillId="3" borderId="20" xfId="0" applyNumberFormat="1" applyFont="1" applyFill="1" applyBorder="1" applyAlignment="1">
      <alignment horizontal="center" vertical="center" wrapText="1"/>
    </xf>
    <xf numFmtId="165" fontId="7" fillId="3" borderId="12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5" fontId="7" fillId="3" borderId="23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5" fontId="7" fillId="3" borderId="13" xfId="0" applyNumberFormat="1" applyFont="1" applyFill="1" applyBorder="1" applyAlignment="1">
      <alignment horizontal="center" vertical="center" wrapText="1"/>
    </xf>
    <xf numFmtId="165" fontId="7" fillId="3" borderId="15" xfId="0" applyNumberFormat="1" applyFont="1" applyFill="1" applyBorder="1" applyAlignment="1">
      <alignment horizontal="center" vertical="center" wrapText="1"/>
    </xf>
    <xf numFmtId="165" fontId="7" fillId="3" borderId="17" xfId="0" applyNumberFormat="1" applyFont="1" applyFill="1" applyBorder="1" applyAlignment="1">
      <alignment horizontal="center" vertical="center" wrapText="1"/>
    </xf>
    <xf numFmtId="165" fontId="7" fillId="3" borderId="16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165" fontId="10" fillId="3" borderId="29" xfId="0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50040</xdr:colOff>
      <xdr:row>0</xdr:row>
      <xdr:rowOff>50040</xdr:rowOff>
    </xdr:from>
    <xdr:to>
      <xdr:col>8</xdr:col>
      <xdr:colOff>694800</xdr:colOff>
      <xdr:row>4</xdr:row>
      <xdr:rowOff>1093</xdr:rowOff>
    </xdr:to>
    <xdr:pic>
      <xdr:nvPicPr>
        <xdr:cNvPr id="2" name="Picture 177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0040" y="50040"/>
          <a:ext cx="6057360" cy="758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20160</xdr:colOff>
      <xdr:row>0</xdr:row>
      <xdr:rowOff>58320</xdr:rowOff>
    </xdr:from>
    <xdr:to>
      <xdr:col>7</xdr:col>
      <xdr:colOff>683670</xdr:colOff>
      <xdr:row>2</xdr:row>
      <xdr:rowOff>462795</xdr:rowOff>
    </xdr:to>
    <xdr:pic>
      <xdr:nvPicPr>
        <xdr:cNvPr id="2" name="Picture 177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0160" y="58320"/>
          <a:ext cx="5781960" cy="739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184"/>
  <sheetViews>
    <sheetView tabSelected="1" zoomScale="110" zoomScaleNormal="110" workbookViewId="0">
      <selection activeCell="J7" sqref="J7"/>
    </sheetView>
  </sheetViews>
  <sheetFormatPr defaultRowHeight="15"/>
  <cols>
    <col min="1" max="1" width="12.7109375" style="1" customWidth="1"/>
    <col min="2" max="5" width="8.85546875" style="2" customWidth="1"/>
    <col min="6" max="7" width="8.85546875" style="3" customWidth="1"/>
    <col min="8" max="9" width="10.5703125" style="3" customWidth="1"/>
    <col min="10" max="1023" width="8.85546875" style="2" customWidth="1"/>
  </cols>
  <sheetData>
    <row r="1" spans="1:11" ht="12.75" customHeight="1">
      <c r="A1" s="87"/>
      <c r="B1" s="87"/>
      <c r="C1" s="87"/>
      <c r="D1" s="87"/>
      <c r="E1" s="87"/>
      <c r="F1" s="87"/>
      <c r="G1" s="87"/>
      <c r="H1" s="87"/>
      <c r="I1" s="87"/>
    </row>
    <row r="2" spans="1:11" ht="12.75" customHeight="1">
      <c r="A2" s="87"/>
      <c r="B2" s="87"/>
      <c r="C2" s="87"/>
      <c r="D2" s="87"/>
      <c r="E2" s="87"/>
      <c r="F2" s="87"/>
      <c r="G2" s="87"/>
      <c r="H2" s="87"/>
      <c r="I2" s="87"/>
    </row>
    <row r="3" spans="1:11" ht="12.75" customHeight="1">
      <c r="A3" s="87"/>
      <c r="B3" s="87"/>
      <c r="C3" s="87"/>
      <c r="D3" s="87"/>
      <c r="E3" s="87"/>
      <c r="F3" s="87"/>
      <c r="G3" s="87"/>
      <c r="H3" s="87"/>
      <c r="I3" s="87"/>
    </row>
    <row r="4" spans="1:11" ht="25.9" customHeight="1" thickBot="1">
      <c r="A4" s="87"/>
      <c r="B4" s="87"/>
      <c r="C4" s="87"/>
      <c r="D4" s="87"/>
      <c r="E4" s="87"/>
      <c r="F4" s="87"/>
      <c r="G4" s="87"/>
      <c r="H4" s="87"/>
      <c r="I4" s="87"/>
    </row>
    <row r="5" spans="1:11" ht="30.4" customHeight="1" thickBot="1">
      <c r="A5" s="117" t="s">
        <v>58</v>
      </c>
      <c r="B5" s="118"/>
      <c r="C5" s="118"/>
      <c r="D5" s="118"/>
      <c r="E5" s="118"/>
      <c r="F5" s="119"/>
      <c r="G5" s="88" t="s">
        <v>59</v>
      </c>
      <c r="H5" s="88"/>
      <c r="I5" s="88"/>
    </row>
    <row r="6" spans="1:11" ht="36.6" customHeight="1">
      <c r="A6" s="4" t="s">
        <v>0</v>
      </c>
      <c r="B6" s="5" t="s">
        <v>1</v>
      </c>
      <c r="C6" s="5" t="s">
        <v>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</row>
    <row r="7" spans="1:11" ht="22.5">
      <c r="A7" s="7" t="s">
        <v>8</v>
      </c>
      <c r="B7" s="8" t="s">
        <v>9</v>
      </c>
      <c r="C7" s="8" t="s">
        <v>8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9" t="s">
        <v>14</v>
      </c>
    </row>
    <row r="8" spans="1:11" ht="15.75" thickBot="1">
      <c r="A8" s="10" t="s">
        <v>15</v>
      </c>
      <c r="B8" s="11" t="s">
        <v>16</v>
      </c>
      <c r="C8" s="12" t="s">
        <v>17</v>
      </c>
      <c r="D8" s="12" t="s">
        <v>17</v>
      </c>
      <c r="E8" s="12" t="s">
        <v>17</v>
      </c>
      <c r="F8" s="12" t="s">
        <v>17</v>
      </c>
      <c r="G8" s="12" t="s">
        <v>17</v>
      </c>
      <c r="H8" s="12" t="s">
        <v>18</v>
      </c>
      <c r="I8" s="13" t="s">
        <v>18</v>
      </c>
    </row>
    <row r="9" spans="1:11" ht="15.75" thickBot="1">
      <c r="A9" s="14" t="s">
        <v>19</v>
      </c>
      <c r="B9" s="15">
        <v>9.5</v>
      </c>
      <c r="C9" s="15">
        <v>114.3</v>
      </c>
      <c r="D9" s="15">
        <v>5.21</v>
      </c>
      <c r="E9" s="15">
        <v>103.88</v>
      </c>
      <c r="F9" s="16">
        <v>100.7</v>
      </c>
      <c r="G9" s="89">
        <v>152</v>
      </c>
      <c r="H9" s="90">
        <f>I9/1.2</f>
        <v>15000</v>
      </c>
      <c r="I9" s="91">
        <v>18000</v>
      </c>
      <c r="J9" s="66"/>
      <c r="K9" s="66"/>
    </row>
    <row r="10" spans="1:11" ht="15.75" thickBot="1">
      <c r="A10" s="20" t="s">
        <v>19</v>
      </c>
      <c r="B10" s="21">
        <v>10.5</v>
      </c>
      <c r="C10" s="21">
        <v>114.3</v>
      </c>
      <c r="D10" s="21">
        <v>5.69</v>
      </c>
      <c r="E10" s="21">
        <v>102.92</v>
      </c>
      <c r="F10" s="22">
        <v>99.74</v>
      </c>
      <c r="G10" s="89"/>
      <c r="H10" s="90"/>
      <c r="I10" s="91"/>
      <c r="J10" s="66"/>
      <c r="K10" s="66"/>
    </row>
    <row r="11" spans="1:11" ht="15.75" thickBot="1">
      <c r="A11" s="20" t="s">
        <v>19</v>
      </c>
      <c r="B11" s="21">
        <v>11.6</v>
      </c>
      <c r="C11" s="21">
        <v>114.3</v>
      </c>
      <c r="D11" s="21">
        <v>6.35</v>
      </c>
      <c r="E11" s="21">
        <v>101.6</v>
      </c>
      <c r="F11" s="22">
        <v>98.42</v>
      </c>
      <c r="G11" s="89"/>
      <c r="H11" s="90"/>
      <c r="I11" s="91"/>
      <c r="J11" s="66"/>
      <c r="K11" s="66"/>
    </row>
    <row r="12" spans="1:11" ht="15.75" thickBot="1">
      <c r="A12" s="20" t="s">
        <v>19</v>
      </c>
      <c r="B12" s="21">
        <v>13.5</v>
      </c>
      <c r="C12" s="21">
        <v>114.3</v>
      </c>
      <c r="D12" s="21">
        <v>7.37</v>
      </c>
      <c r="E12" s="21">
        <v>99.56</v>
      </c>
      <c r="F12" s="22">
        <v>96.38</v>
      </c>
      <c r="G12" s="89"/>
      <c r="H12" s="90"/>
      <c r="I12" s="91"/>
      <c r="J12" s="66"/>
      <c r="K12" s="66"/>
    </row>
    <row r="13" spans="1:11" ht="15.75" thickBot="1">
      <c r="A13" s="23" t="s">
        <v>19</v>
      </c>
      <c r="B13" s="24">
        <v>15.1</v>
      </c>
      <c r="C13" s="24">
        <v>114.3</v>
      </c>
      <c r="D13" s="24">
        <v>8.56</v>
      </c>
      <c r="E13" s="24">
        <v>97.18</v>
      </c>
      <c r="F13" s="25">
        <v>94</v>
      </c>
      <c r="G13" s="89"/>
      <c r="H13" s="90"/>
      <c r="I13" s="91"/>
      <c r="J13" s="66"/>
      <c r="K13" s="66"/>
    </row>
    <row r="14" spans="1:11" ht="15.75" thickBot="1">
      <c r="A14" s="26">
        <v>5</v>
      </c>
      <c r="B14" s="27">
        <v>11.5</v>
      </c>
      <c r="C14" s="21">
        <v>127</v>
      </c>
      <c r="D14" s="21">
        <v>5.59</v>
      </c>
      <c r="E14" s="21">
        <v>115.82</v>
      </c>
      <c r="F14" s="22">
        <v>112.64</v>
      </c>
      <c r="G14" s="89">
        <v>152</v>
      </c>
      <c r="H14" s="90">
        <f>I14/1.2</f>
        <v>16666.666666666668</v>
      </c>
      <c r="I14" s="91">
        <v>20000</v>
      </c>
      <c r="J14" s="66"/>
      <c r="K14" s="66"/>
    </row>
    <row r="15" spans="1:11" ht="15.75" thickBot="1">
      <c r="A15" s="26">
        <v>5</v>
      </c>
      <c r="B15" s="28">
        <v>13</v>
      </c>
      <c r="C15" s="21">
        <v>127</v>
      </c>
      <c r="D15" s="21">
        <v>6.43</v>
      </c>
      <c r="E15" s="21">
        <v>114.14</v>
      </c>
      <c r="F15" s="22">
        <v>110.96</v>
      </c>
      <c r="G15" s="89"/>
      <c r="H15" s="90"/>
      <c r="I15" s="91"/>
      <c r="J15" s="66"/>
      <c r="K15" s="66"/>
    </row>
    <row r="16" spans="1:11" ht="15.75" thickBot="1">
      <c r="A16" s="26">
        <v>5</v>
      </c>
      <c r="B16" s="28">
        <v>15</v>
      </c>
      <c r="C16" s="21">
        <v>127</v>
      </c>
      <c r="D16" s="21">
        <v>7.52</v>
      </c>
      <c r="E16" s="21">
        <v>111.96</v>
      </c>
      <c r="F16" s="22">
        <v>108.78</v>
      </c>
      <c r="G16" s="89"/>
      <c r="H16" s="90"/>
      <c r="I16" s="91"/>
      <c r="J16" s="66"/>
      <c r="K16" s="66"/>
    </row>
    <row r="17" spans="1:11" ht="15.75" thickBot="1">
      <c r="A17" s="26">
        <v>5</v>
      </c>
      <c r="B17" s="28">
        <v>18</v>
      </c>
      <c r="C17" s="21">
        <v>127</v>
      </c>
      <c r="D17" s="21">
        <v>9.19</v>
      </c>
      <c r="E17" s="21">
        <v>108.62</v>
      </c>
      <c r="F17" s="22">
        <v>105.44</v>
      </c>
      <c r="G17" s="89"/>
      <c r="H17" s="90"/>
      <c r="I17" s="91"/>
      <c r="J17" s="66"/>
      <c r="K17" s="66"/>
    </row>
    <row r="18" spans="1:11" ht="15.75" thickBot="1">
      <c r="A18" s="26">
        <v>5</v>
      </c>
      <c r="B18" s="28">
        <v>21.4</v>
      </c>
      <c r="C18" s="21">
        <v>127</v>
      </c>
      <c r="D18" s="21">
        <v>11.1</v>
      </c>
      <c r="E18" s="21">
        <v>104.8</v>
      </c>
      <c r="F18" s="22">
        <v>101.62</v>
      </c>
      <c r="G18" s="89"/>
      <c r="H18" s="90"/>
      <c r="I18" s="91"/>
      <c r="J18" s="66"/>
      <c r="K18" s="66"/>
    </row>
    <row r="19" spans="1:11" ht="15.75" thickBot="1">
      <c r="A19" s="26">
        <v>5</v>
      </c>
      <c r="B19" s="28">
        <v>23.2</v>
      </c>
      <c r="C19" s="21">
        <v>127</v>
      </c>
      <c r="D19" s="21">
        <v>12.14</v>
      </c>
      <c r="E19" s="21">
        <v>102.72</v>
      </c>
      <c r="F19" s="22">
        <v>99.54</v>
      </c>
      <c r="G19" s="89"/>
      <c r="H19" s="90"/>
      <c r="I19" s="91"/>
      <c r="J19" s="66"/>
      <c r="K19" s="66"/>
    </row>
    <row r="20" spans="1:11" ht="15.75" thickBot="1">
      <c r="A20" s="29">
        <v>5</v>
      </c>
      <c r="B20" s="30">
        <v>24.1</v>
      </c>
      <c r="C20" s="24">
        <v>127</v>
      </c>
      <c r="D20" s="24">
        <v>12.7</v>
      </c>
      <c r="E20" s="24">
        <v>101.6</v>
      </c>
      <c r="F20" s="25">
        <v>98.42</v>
      </c>
      <c r="G20" s="89"/>
      <c r="H20" s="90"/>
      <c r="I20" s="91"/>
      <c r="J20" s="66"/>
      <c r="K20" s="66"/>
    </row>
    <row r="21" spans="1:11" ht="15.75" thickBot="1">
      <c r="A21" s="20" t="s">
        <v>20</v>
      </c>
      <c r="B21" s="21">
        <v>14</v>
      </c>
      <c r="C21" s="21">
        <v>139.69999999999999</v>
      </c>
      <c r="D21" s="21">
        <v>6.2</v>
      </c>
      <c r="E21" s="21">
        <v>127.3</v>
      </c>
      <c r="F21" s="22">
        <v>124.12</v>
      </c>
      <c r="G21" s="89">
        <v>152</v>
      </c>
      <c r="H21" s="90">
        <f>I21/1.2</f>
        <v>16666.666666666668</v>
      </c>
      <c r="I21" s="91">
        <v>20000</v>
      </c>
      <c r="J21" s="66"/>
      <c r="K21" s="66"/>
    </row>
    <row r="22" spans="1:11" ht="15.75" thickBot="1">
      <c r="A22" s="31" t="s">
        <v>20</v>
      </c>
      <c r="B22" s="21">
        <v>15.5</v>
      </c>
      <c r="C22" s="21">
        <v>139.69999999999999</v>
      </c>
      <c r="D22" s="21">
        <v>6.98</v>
      </c>
      <c r="E22" s="21">
        <v>125.74</v>
      </c>
      <c r="F22" s="22">
        <v>122.56</v>
      </c>
      <c r="G22" s="89"/>
      <c r="H22" s="90"/>
      <c r="I22" s="91"/>
      <c r="J22" s="66"/>
      <c r="K22" s="66"/>
    </row>
    <row r="23" spans="1:11" ht="15.75" thickBot="1">
      <c r="A23" s="31" t="s">
        <v>20</v>
      </c>
      <c r="B23" s="21">
        <v>17</v>
      </c>
      <c r="C23" s="21">
        <v>139.69999999999999</v>
      </c>
      <c r="D23" s="21">
        <v>7.72</v>
      </c>
      <c r="E23" s="21">
        <v>124.26</v>
      </c>
      <c r="F23" s="22">
        <v>121.08</v>
      </c>
      <c r="G23" s="89"/>
      <c r="H23" s="90"/>
      <c r="I23" s="91"/>
      <c r="J23" s="66"/>
      <c r="K23" s="66"/>
    </row>
    <row r="24" spans="1:11" ht="15.75" thickBot="1">
      <c r="A24" s="31" t="s">
        <v>20</v>
      </c>
      <c r="B24" s="21">
        <v>20</v>
      </c>
      <c r="C24" s="21">
        <v>139.69999999999999</v>
      </c>
      <c r="D24" s="21">
        <v>9.17</v>
      </c>
      <c r="E24" s="21">
        <v>121.36</v>
      </c>
      <c r="F24" s="22">
        <v>118.18</v>
      </c>
      <c r="G24" s="89"/>
      <c r="H24" s="90"/>
      <c r="I24" s="91"/>
      <c r="J24" s="66"/>
      <c r="K24" s="66"/>
    </row>
    <row r="25" spans="1:11" ht="15.75" thickBot="1">
      <c r="A25" s="31" t="s">
        <v>20</v>
      </c>
      <c r="B25" s="21">
        <v>23</v>
      </c>
      <c r="C25" s="21">
        <v>139.69999999999999</v>
      </c>
      <c r="D25" s="21">
        <v>10.54</v>
      </c>
      <c r="E25" s="21">
        <v>118.62</v>
      </c>
      <c r="F25" s="22">
        <v>115.44</v>
      </c>
      <c r="G25" s="89"/>
      <c r="H25" s="90"/>
      <c r="I25" s="91"/>
      <c r="J25" s="66"/>
      <c r="K25" s="66"/>
    </row>
    <row r="26" spans="1:11" ht="15.75" thickBot="1">
      <c r="A26" s="31" t="s">
        <v>20</v>
      </c>
      <c r="B26" s="21">
        <v>26.8</v>
      </c>
      <c r="C26" s="21">
        <v>139.69999999999999</v>
      </c>
      <c r="D26" s="21">
        <v>12.7</v>
      </c>
      <c r="E26" s="21">
        <v>114.3</v>
      </c>
      <c r="F26" s="22">
        <v>111.12</v>
      </c>
      <c r="G26" s="89"/>
      <c r="H26" s="90"/>
      <c r="I26" s="91"/>
      <c r="J26" s="66"/>
      <c r="K26" s="66"/>
    </row>
    <row r="27" spans="1:11" ht="15.75" thickBot="1">
      <c r="A27" s="31" t="s">
        <v>20</v>
      </c>
      <c r="B27" s="21">
        <v>29.7</v>
      </c>
      <c r="C27" s="21">
        <v>139.69999999999999</v>
      </c>
      <c r="D27" s="21">
        <v>14.27</v>
      </c>
      <c r="E27" s="21">
        <v>111.16</v>
      </c>
      <c r="F27" s="22">
        <v>107.98</v>
      </c>
      <c r="G27" s="89"/>
      <c r="H27" s="90"/>
      <c r="I27" s="91"/>
      <c r="J27" s="66"/>
      <c r="K27" s="66"/>
    </row>
    <row r="28" spans="1:11" ht="15.75" thickBot="1">
      <c r="A28" s="31" t="s">
        <v>20</v>
      </c>
      <c r="B28" s="21">
        <v>32.6</v>
      </c>
      <c r="C28" s="21">
        <v>139.69999999999999</v>
      </c>
      <c r="D28" s="21">
        <v>15.88</v>
      </c>
      <c r="E28" s="21">
        <v>107.94</v>
      </c>
      <c r="F28" s="22">
        <v>104.76</v>
      </c>
      <c r="G28" s="89"/>
      <c r="H28" s="90"/>
      <c r="I28" s="91"/>
      <c r="J28" s="66"/>
      <c r="K28" s="66"/>
    </row>
    <row r="29" spans="1:11" ht="15.75" thickBot="1">
      <c r="A29" s="31" t="s">
        <v>20</v>
      </c>
      <c r="B29" s="21">
        <v>35.299999999999997</v>
      </c>
      <c r="C29" s="21">
        <v>139.69999999999999</v>
      </c>
      <c r="D29" s="21">
        <v>17.45</v>
      </c>
      <c r="E29" s="21">
        <v>104.8</v>
      </c>
      <c r="F29" s="22">
        <v>101.62</v>
      </c>
      <c r="G29" s="89"/>
      <c r="H29" s="90"/>
      <c r="I29" s="91"/>
      <c r="J29" s="66"/>
      <c r="K29" s="66"/>
    </row>
    <row r="30" spans="1:11" ht="15.75" thickBot="1">
      <c r="A30" s="31" t="s">
        <v>20</v>
      </c>
      <c r="B30" s="21">
        <v>38</v>
      </c>
      <c r="C30" s="21">
        <v>139.69999999999999</v>
      </c>
      <c r="D30" s="21">
        <v>19.05</v>
      </c>
      <c r="E30" s="21">
        <v>101.6</v>
      </c>
      <c r="F30" s="22">
        <v>98.42</v>
      </c>
      <c r="G30" s="89"/>
      <c r="H30" s="90"/>
      <c r="I30" s="91"/>
      <c r="J30" s="66"/>
      <c r="K30" s="66"/>
    </row>
    <row r="31" spans="1:11" ht="15.75" thickBot="1">
      <c r="A31" s="31" t="s">
        <v>20</v>
      </c>
      <c r="B31" s="21">
        <v>40.5</v>
      </c>
      <c r="C31" s="21">
        <v>139.69999999999999</v>
      </c>
      <c r="D31" s="21">
        <v>20.62</v>
      </c>
      <c r="E31" s="21">
        <v>98.46</v>
      </c>
      <c r="F31" s="22">
        <v>95.28</v>
      </c>
      <c r="G31" s="89"/>
      <c r="H31" s="90"/>
      <c r="I31" s="91"/>
      <c r="J31" s="66"/>
      <c r="K31" s="66"/>
    </row>
    <row r="32" spans="1:11" ht="15.75" thickBot="1">
      <c r="A32" s="32" t="s">
        <v>20</v>
      </c>
      <c r="B32" s="24">
        <v>43.1</v>
      </c>
      <c r="C32" s="24">
        <v>139.69999999999999</v>
      </c>
      <c r="D32" s="24">
        <v>22.22</v>
      </c>
      <c r="E32" s="24">
        <v>95.26</v>
      </c>
      <c r="F32" s="25">
        <v>92.08</v>
      </c>
      <c r="G32" s="89"/>
      <c r="H32" s="90"/>
      <c r="I32" s="91"/>
      <c r="J32" s="66"/>
      <c r="K32" s="66"/>
    </row>
    <row r="33" spans="1:11" ht="15.75" thickBot="1">
      <c r="A33" s="31" t="s">
        <v>21</v>
      </c>
      <c r="B33" s="21">
        <v>20</v>
      </c>
      <c r="C33" s="21">
        <v>168.28</v>
      </c>
      <c r="D33" s="21">
        <v>7.32</v>
      </c>
      <c r="E33" s="21">
        <v>153.63999999999999</v>
      </c>
      <c r="F33" s="22">
        <v>150.46</v>
      </c>
      <c r="G33" s="89">
        <v>152</v>
      </c>
      <c r="H33" s="90">
        <f>I33*0.8</f>
        <v>17600</v>
      </c>
      <c r="I33" s="91">
        <v>22000</v>
      </c>
      <c r="J33" s="66"/>
      <c r="K33" s="66"/>
    </row>
    <row r="34" spans="1:11" ht="15.75" thickBot="1">
      <c r="A34" s="31" t="s">
        <v>21</v>
      </c>
      <c r="B34" s="21">
        <v>24</v>
      </c>
      <c r="C34" s="21">
        <v>168.28</v>
      </c>
      <c r="D34" s="21">
        <v>8.94</v>
      </c>
      <c r="E34" s="21">
        <v>150.4</v>
      </c>
      <c r="F34" s="22">
        <v>147.22</v>
      </c>
      <c r="G34" s="89"/>
      <c r="H34" s="90"/>
      <c r="I34" s="91"/>
      <c r="J34" s="66"/>
      <c r="K34" s="66"/>
    </row>
    <row r="35" spans="1:11" ht="15.75" thickBot="1">
      <c r="A35" s="31" t="s">
        <v>21</v>
      </c>
      <c r="B35" s="21">
        <v>28</v>
      </c>
      <c r="C35" s="21">
        <v>168.28</v>
      </c>
      <c r="D35" s="21">
        <v>10.59</v>
      </c>
      <c r="E35" s="21">
        <v>147.1</v>
      </c>
      <c r="F35" s="22">
        <v>143.91999999999999</v>
      </c>
      <c r="G35" s="89"/>
      <c r="H35" s="90"/>
      <c r="I35" s="91"/>
      <c r="J35" s="66"/>
      <c r="K35" s="66"/>
    </row>
    <row r="36" spans="1:11" ht="15.75" thickBot="1">
      <c r="A36" s="32" t="s">
        <v>21</v>
      </c>
      <c r="B36" s="24">
        <v>32</v>
      </c>
      <c r="C36" s="24">
        <v>168.28</v>
      </c>
      <c r="D36" s="24">
        <v>12.06</v>
      </c>
      <c r="E36" s="24">
        <v>144.16</v>
      </c>
      <c r="F36" s="25">
        <v>140.97999999999999</v>
      </c>
      <c r="G36" s="89"/>
      <c r="H36" s="90"/>
      <c r="I36" s="91"/>
      <c r="J36" s="66"/>
      <c r="K36" s="66"/>
    </row>
    <row r="37" spans="1:11" ht="15.75" thickBot="1">
      <c r="A37" s="31">
        <v>7</v>
      </c>
      <c r="B37" s="21">
        <v>17</v>
      </c>
      <c r="C37" s="21">
        <v>177.8</v>
      </c>
      <c r="D37" s="21">
        <v>5.87</v>
      </c>
      <c r="E37" s="21">
        <v>166.06</v>
      </c>
      <c r="F37" s="22">
        <v>162.88</v>
      </c>
      <c r="G37" s="92">
        <v>152</v>
      </c>
      <c r="H37" s="94">
        <f>I37/1.2</f>
        <v>20000</v>
      </c>
      <c r="I37" s="96">
        <v>24000</v>
      </c>
      <c r="J37" s="66"/>
      <c r="K37" s="66"/>
    </row>
    <row r="38" spans="1:11" ht="16.5" thickTop="1" thickBot="1">
      <c r="A38" s="31">
        <v>7</v>
      </c>
      <c r="B38" s="21">
        <v>20</v>
      </c>
      <c r="C38" s="21">
        <v>177.8</v>
      </c>
      <c r="D38" s="21">
        <v>6.91</v>
      </c>
      <c r="E38" s="21">
        <v>163.98</v>
      </c>
      <c r="F38" s="22">
        <v>160.80000000000001</v>
      </c>
      <c r="G38" s="92"/>
      <c r="H38" s="94"/>
      <c r="I38" s="96"/>
      <c r="J38" s="66"/>
      <c r="K38" s="66"/>
    </row>
    <row r="39" spans="1:11" ht="16.5" thickTop="1" thickBot="1">
      <c r="A39" s="31">
        <v>7</v>
      </c>
      <c r="B39" s="21">
        <v>23</v>
      </c>
      <c r="C39" s="21">
        <v>177.8</v>
      </c>
      <c r="D39" s="21">
        <v>8.0500000000000007</v>
      </c>
      <c r="E39" s="21">
        <v>161.69999999999999</v>
      </c>
      <c r="F39" s="22">
        <v>158.52000000000001</v>
      </c>
      <c r="G39" s="92"/>
      <c r="H39" s="94"/>
      <c r="I39" s="96"/>
      <c r="J39" s="66"/>
      <c r="K39" s="66"/>
    </row>
    <row r="40" spans="1:11" ht="16.5" thickTop="1" thickBot="1">
      <c r="A40" s="31">
        <v>7</v>
      </c>
      <c r="B40" s="21">
        <v>26</v>
      </c>
      <c r="C40" s="21">
        <v>177.8</v>
      </c>
      <c r="D40" s="21">
        <v>9.19</v>
      </c>
      <c r="E40" s="21">
        <v>159.41999999999999</v>
      </c>
      <c r="F40" s="22">
        <v>156.24</v>
      </c>
      <c r="G40" s="92"/>
      <c r="H40" s="94"/>
      <c r="I40" s="96"/>
      <c r="J40" s="66"/>
      <c r="K40" s="66"/>
    </row>
    <row r="41" spans="1:11" ht="16.5" thickTop="1" thickBot="1">
      <c r="A41" s="31">
        <v>7</v>
      </c>
      <c r="B41" s="21">
        <v>29</v>
      </c>
      <c r="C41" s="21">
        <v>177.8</v>
      </c>
      <c r="D41" s="21">
        <v>10.36</v>
      </c>
      <c r="E41" s="21">
        <v>157.08000000000001</v>
      </c>
      <c r="F41" s="22">
        <v>153.9</v>
      </c>
      <c r="G41" s="92"/>
      <c r="H41" s="94"/>
      <c r="I41" s="96"/>
      <c r="J41" s="66"/>
      <c r="K41" s="66"/>
    </row>
    <row r="42" spans="1:11" ht="16.5" thickTop="1" thickBot="1">
      <c r="A42" s="31">
        <v>7</v>
      </c>
      <c r="B42" s="21">
        <v>32</v>
      </c>
      <c r="C42" s="21">
        <v>177.8</v>
      </c>
      <c r="D42" s="21">
        <v>11.51</v>
      </c>
      <c r="E42" s="21">
        <v>154.78</v>
      </c>
      <c r="F42" s="22">
        <v>151.6</v>
      </c>
      <c r="G42" s="92"/>
      <c r="H42" s="94"/>
      <c r="I42" s="96"/>
      <c r="J42" s="66"/>
      <c r="K42" s="66"/>
    </row>
    <row r="43" spans="1:11" ht="16.5" thickTop="1" thickBot="1">
      <c r="A43" s="31">
        <v>7</v>
      </c>
      <c r="B43" s="21">
        <v>35</v>
      </c>
      <c r="C43" s="21">
        <v>177.8</v>
      </c>
      <c r="D43" s="21">
        <v>12.65</v>
      </c>
      <c r="E43" s="21">
        <v>152.5</v>
      </c>
      <c r="F43" s="22">
        <v>149.32</v>
      </c>
      <c r="G43" s="92"/>
      <c r="H43" s="94"/>
      <c r="I43" s="96"/>
      <c r="J43" s="66"/>
      <c r="K43" s="66"/>
    </row>
    <row r="44" spans="1:11" ht="16.5" thickTop="1" thickBot="1">
      <c r="A44" s="31">
        <v>7</v>
      </c>
      <c r="B44" s="21">
        <v>38</v>
      </c>
      <c r="C44" s="21">
        <v>177.8</v>
      </c>
      <c r="D44" s="21">
        <v>13.72</v>
      </c>
      <c r="E44" s="21">
        <v>150.36000000000001</v>
      </c>
      <c r="F44" s="22">
        <v>147.18</v>
      </c>
      <c r="G44" s="92"/>
      <c r="H44" s="94"/>
      <c r="I44" s="96"/>
      <c r="J44" s="66"/>
      <c r="K44" s="66"/>
    </row>
    <row r="45" spans="1:11" ht="16.5" thickTop="1" thickBot="1">
      <c r="A45" s="31">
        <v>7</v>
      </c>
      <c r="B45" s="21">
        <v>42.7</v>
      </c>
      <c r="C45" s="21">
        <v>177.8</v>
      </c>
      <c r="D45" s="21">
        <v>15.88</v>
      </c>
      <c r="E45" s="21">
        <v>146.04</v>
      </c>
      <c r="F45" s="22">
        <v>142.86000000000001</v>
      </c>
      <c r="G45" s="92"/>
      <c r="H45" s="94"/>
      <c r="I45" s="96"/>
      <c r="J45" s="66"/>
      <c r="K45" s="66"/>
    </row>
    <row r="46" spans="1:11" ht="16.5" thickTop="1" thickBot="1">
      <c r="A46" s="31">
        <v>7</v>
      </c>
      <c r="B46" s="21">
        <v>46.4</v>
      </c>
      <c r="C46" s="21">
        <v>177.8</v>
      </c>
      <c r="D46" s="21">
        <v>17.45</v>
      </c>
      <c r="E46" s="21">
        <v>142.9</v>
      </c>
      <c r="F46" s="22">
        <v>139.72</v>
      </c>
      <c r="G46" s="92"/>
      <c r="H46" s="94"/>
      <c r="I46" s="96"/>
      <c r="J46" s="66"/>
      <c r="K46" s="66"/>
    </row>
    <row r="47" spans="1:11" ht="16.5" thickTop="1" thickBot="1">
      <c r="A47" s="31">
        <v>7</v>
      </c>
      <c r="B47" s="21">
        <v>50.1</v>
      </c>
      <c r="C47" s="21">
        <v>177.8</v>
      </c>
      <c r="D47" s="21">
        <v>19.05</v>
      </c>
      <c r="E47" s="21">
        <v>139.69999999999999</v>
      </c>
      <c r="F47" s="22">
        <v>136.52000000000001</v>
      </c>
      <c r="G47" s="92"/>
      <c r="H47" s="94"/>
      <c r="I47" s="96"/>
      <c r="J47" s="66"/>
      <c r="K47" s="66"/>
    </row>
    <row r="48" spans="1:11" ht="16.5" thickTop="1" thickBot="1">
      <c r="A48" s="31">
        <v>7</v>
      </c>
      <c r="B48" s="21">
        <v>53.6</v>
      </c>
      <c r="C48" s="21">
        <v>177.8</v>
      </c>
      <c r="D48" s="21">
        <v>20.62</v>
      </c>
      <c r="E48" s="21">
        <v>136.56</v>
      </c>
      <c r="F48" s="22">
        <v>133.38</v>
      </c>
      <c r="G48" s="92"/>
      <c r="H48" s="94"/>
      <c r="I48" s="96"/>
      <c r="J48" s="66"/>
      <c r="K48" s="66"/>
    </row>
    <row r="49" spans="1:11" ht="16.5" thickTop="1" thickBot="1">
      <c r="A49" s="31">
        <v>7</v>
      </c>
      <c r="B49" s="21">
        <v>57.1</v>
      </c>
      <c r="C49" s="21">
        <v>177.8</v>
      </c>
      <c r="D49" s="21">
        <v>22.22</v>
      </c>
      <c r="E49" s="21">
        <v>133.36000000000001</v>
      </c>
      <c r="F49" s="22">
        <v>130.18</v>
      </c>
      <c r="G49" s="93"/>
      <c r="H49" s="95"/>
      <c r="I49" s="97"/>
      <c r="J49" s="66"/>
      <c r="K49" s="66"/>
    </row>
    <row r="50" spans="1:11" ht="15.75" thickBot="1">
      <c r="A50" s="14" t="s">
        <v>22</v>
      </c>
      <c r="B50" s="15">
        <v>24</v>
      </c>
      <c r="C50" s="15">
        <v>193.68</v>
      </c>
      <c r="D50" s="15">
        <v>7.62</v>
      </c>
      <c r="E50" s="61">
        <v>178.44</v>
      </c>
      <c r="F50" s="69">
        <v>175.26</v>
      </c>
      <c r="G50" s="89">
        <v>152</v>
      </c>
      <c r="H50" s="90">
        <f>I50/1.2</f>
        <v>21666.666666666668</v>
      </c>
      <c r="I50" s="91">
        <v>26000</v>
      </c>
      <c r="J50" s="66"/>
      <c r="K50" s="66"/>
    </row>
    <row r="51" spans="1:11" ht="16.5" thickTop="1" thickBot="1">
      <c r="A51" s="20" t="s">
        <v>22</v>
      </c>
      <c r="B51" s="21">
        <v>26.4</v>
      </c>
      <c r="C51" s="21">
        <v>193.68</v>
      </c>
      <c r="D51" s="21">
        <v>8.33</v>
      </c>
      <c r="E51" s="62">
        <v>177.02</v>
      </c>
      <c r="F51" s="70">
        <v>173.84</v>
      </c>
      <c r="G51" s="98"/>
      <c r="H51" s="99"/>
      <c r="I51" s="100"/>
      <c r="J51" s="66"/>
      <c r="K51" s="66"/>
    </row>
    <row r="52" spans="1:11" ht="16.5" thickTop="1" thickBot="1">
      <c r="A52" s="20" t="s">
        <v>22</v>
      </c>
      <c r="B52" s="21">
        <v>29.7</v>
      </c>
      <c r="C52" s="21">
        <v>193.68</v>
      </c>
      <c r="D52" s="21">
        <v>9.52</v>
      </c>
      <c r="E52" s="62">
        <v>174.64</v>
      </c>
      <c r="F52" s="70">
        <v>171.46</v>
      </c>
      <c r="G52" s="98"/>
      <c r="H52" s="99"/>
      <c r="I52" s="100"/>
      <c r="J52" s="66"/>
      <c r="K52" s="66"/>
    </row>
    <row r="53" spans="1:11" ht="16.5" thickTop="1" thickBot="1">
      <c r="A53" s="20" t="s">
        <v>22</v>
      </c>
      <c r="B53" s="21">
        <v>33.700000000000003</v>
      </c>
      <c r="C53" s="21">
        <v>193.68</v>
      </c>
      <c r="D53" s="21">
        <v>10.92</v>
      </c>
      <c r="E53" s="62">
        <v>171.84</v>
      </c>
      <c r="F53" s="70">
        <v>168.66</v>
      </c>
      <c r="G53" s="98"/>
      <c r="H53" s="99"/>
      <c r="I53" s="100"/>
      <c r="J53" s="66"/>
      <c r="K53" s="66"/>
    </row>
    <row r="54" spans="1:11" ht="16.5" thickTop="1" thickBot="1">
      <c r="A54" s="20" t="s">
        <v>22</v>
      </c>
      <c r="B54" s="21">
        <v>39</v>
      </c>
      <c r="C54" s="21">
        <v>193.68</v>
      </c>
      <c r="D54" s="21">
        <v>12.7</v>
      </c>
      <c r="E54" s="62">
        <v>168.28</v>
      </c>
      <c r="F54" s="70">
        <v>165.1</v>
      </c>
      <c r="G54" s="98"/>
      <c r="H54" s="99"/>
      <c r="I54" s="100"/>
      <c r="J54" s="66"/>
      <c r="K54" s="66"/>
    </row>
    <row r="55" spans="1:11" ht="16.5" thickTop="1" thickBot="1">
      <c r="A55" s="20" t="s">
        <v>22</v>
      </c>
      <c r="B55" s="21">
        <v>42.8</v>
      </c>
      <c r="C55" s="21">
        <v>193.68</v>
      </c>
      <c r="D55" s="21">
        <v>14.27</v>
      </c>
      <c r="E55" s="62">
        <v>165.14</v>
      </c>
      <c r="F55" s="70">
        <v>161.96</v>
      </c>
      <c r="G55" s="98"/>
      <c r="H55" s="99"/>
      <c r="I55" s="100"/>
      <c r="J55" s="66"/>
      <c r="K55" s="66"/>
    </row>
    <row r="56" spans="1:11" ht="16.5" thickTop="1" thickBot="1">
      <c r="A56" s="20" t="s">
        <v>22</v>
      </c>
      <c r="B56" s="21">
        <v>45.3</v>
      </c>
      <c r="C56" s="21">
        <v>193.68</v>
      </c>
      <c r="D56" s="21">
        <v>15.11</v>
      </c>
      <c r="E56" s="62">
        <v>163.46</v>
      </c>
      <c r="F56" s="70">
        <v>160.28</v>
      </c>
      <c r="G56" s="98"/>
      <c r="H56" s="99"/>
      <c r="I56" s="100"/>
      <c r="J56" s="66"/>
      <c r="K56" s="66"/>
    </row>
    <row r="57" spans="1:11" ht="16.5" thickTop="1" thickBot="1">
      <c r="A57" s="20" t="s">
        <v>22</v>
      </c>
      <c r="B57" s="21">
        <v>47.1</v>
      </c>
      <c r="C57" s="21">
        <v>193.68</v>
      </c>
      <c r="D57" s="21">
        <v>15.88</v>
      </c>
      <c r="E57" s="62">
        <v>161.91999999999999</v>
      </c>
      <c r="F57" s="70">
        <v>158.74</v>
      </c>
      <c r="G57" s="98"/>
      <c r="H57" s="99"/>
      <c r="I57" s="100"/>
      <c r="J57" s="66"/>
      <c r="K57" s="66"/>
    </row>
    <row r="58" spans="1:11" ht="16.5" thickTop="1" thickBot="1">
      <c r="A58" s="20" t="s">
        <v>22</v>
      </c>
      <c r="B58" s="21">
        <v>51.2</v>
      </c>
      <c r="C58" s="21">
        <v>193.68</v>
      </c>
      <c r="D58" s="21">
        <v>17.45</v>
      </c>
      <c r="E58" s="62">
        <v>158.78</v>
      </c>
      <c r="F58" s="70">
        <v>155.6</v>
      </c>
      <c r="G58" s="98"/>
      <c r="H58" s="99"/>
      <c r="I58" s="100"/>
      <c r="J58" s="66"/>
      <c r="K58" s="66"/>
    </row>
    <row r="59" spans="1:11" ht="16.5" thickTop="1" thickBot="1">
      <c r="A59" s="23" t="s">
        <v>22</v>
      </c>
      <c r="B59" s="24">
        <v>55.3</v>
      </c>
      <c r="C59" s="24">
        <v>193.68</v>
      </c>
      <c r="D59" s="24">
        <v>19.05</v>
      </c>
      <c r="E59" s="63">
        <v>155.58000000000001</v>
      </c>
      <c r="F59" s="71">
        <v>152.4</v>
      </c>
      <c r="G59" s="98"/>
      <c r="H59" s="99"/>
      <c r="I59" s="100"/>
      <c r="J59" s="66"/>
      <c r="K59" s="66"/>
    </row>
    <row r="60" spans="1:11" ht="15.75" thickBot="1">
      <c r="A60" s="20" t="s">
        <v>23</v>
      </c>
      <c r="B60" s="21">
        <v>46.1</v>
      </c>
      <c r="C60" s="21">
        <v>196.85</v>
      </c>
      <c r="D60" s="21">
        <v>68.599999999999994</v>
      </c>
      <c r="E60" s="62">
        <v>166.63</v>
      </c>
      <c r="F60" s="22">
        <v>166.63</v>
      </c>
      <c r="G60" s="22">
        <v>152</v>
      </c>
      <c r="H60" s="64">
        <f>I60/1.2</f>
        <v>22500</v>
      </c>
      <c r="I60" s="65">
        <v>27000</v>
      </c>
      <c r="J60" s="66"/>
      <c r="K60" s="66"/>
    </row>
    <row r="61" spans="1:11">
      <c r="A61" s="76" t="s">
        <v>24</v>
      </c>
      <c r="B61" s="27">
        <v>24</v>
      </c>
      <c r="C61" s="27">
        <v>219.08</v>
      </c>
      <c r="D61" s="27">
        <v>6.71</v>
      </c>
      <c r="E61" s="79">
        <v>205.66</v>
      </c>
      <c r="F61" s="59">
        <v>202.48</v>
      </c>
      <c r="G61" s="93">
        <v>152</v>
      </c>
      <c r="H61" s="95">
        <f>I61/1.2</f>
        <v>29166.666666666668</v>
      </c>
      <c r="I61" s="105">
        <v>35000</v>
      </c>
      <c r="J61" s="66"/>
      <c r="K61" s="66"/>
    </row>
    <row r="62" spans="1:11">
      <c r="A62" s="77" t="s">
        <v>24</v>
      </c>
      <c r="B62" s="28">
        <v>28</v>
      </c>
      <c r="C62" s="28">
        <v>219.08</v>
      </c>
      <c r="D62" s="28">
        <v>7.72</v>
      </c>
      <c r="E62" s="80">
        <v>203.64</v>
      </c>
      <c r="F62" s="81">
        <v>200.46</v>
      </c>
      <c r="G62" s="101"/>
      <c r="H62" s="103"/>
      <c r="I62" s="106"/>
      <c r="J62" s="66"/>
      <c r="K62" s="66"/>
    </row>
    <row r="63" spans="1:11">
      <c r="A63" s="77" t="s">
        <v>24</v>
      </c>
      <c r="B63" s="28">
        <v>32</v>
      </c>
      <c r="C63" s="28">
        <v>219.08</v>
      </c>
      <c r="D63" s="28">
        <v>8.94</v>
      </c>
      <c r="E63" s="80">
        <v>201.2</v>
      </c>
      <c r="F63" s="81">
        <v>198.02</v>
      </c>
      <c r="G63" s="101"/>
      <c r="H63" s="103"/>
      <c r="I63" s="106"/>
      <c r="J63" s="66"/>
      <c r="K63" s="66"/>
    </row>
    <row r="64" spans="1:11">
      <c r="A64" s="77" t="s">
        <v>24</v>
      </c>
      <c r="B64" s="28">
        <v>36</v>
      </c>
      <c r="C64" s="28">
        <v>219.08</v>
      </c>
      <c r="D64" s="28">
        <v>10.16</v>
      </c>
      <c r="E64" s="80">
        <v>198.76</v>
      </c>
      <c r="F64" s="81">
        <v>195.58</v>
      </c>
      <c r="G64" s="101"/>
      <c r="H64" s="103"/>
      <c r="I64" s="106"/>
      <c r="J64" s="66"/>
      <c r="K64" s="66"/>
    </row>
    <row r="65" spans="1:11">
      <c r="A65" s="77" t="s">
        <v>24</v>
      </c>
      <c r="B65" s="28">
        <v>40</v>
      </c>
      <c r="C65" s="28">
        <v>219.08</v>
      </c>
      <c r="D65" s="28">
        <v>11.43</v>
      </c>
      <c r="E65" s="80">
        <v>196.22</v>
      </c>
      <c r="F65" s="81">
        <v>193.04</v>
      </c>
      <c r="G65" s="101"/>
      <c r="H65" s="103"/>
      <c r="I65" s="106"/>
      <c r="J65" s="66"/>
      <c r="K65" s="66"/>
    </row>
    <row r="66" spans="1:11">
      <c r="A66" s="77" t="s">
        <v>24</v>
      </c>
      <c r="B66" s="28">
        <v>44</v>
      </c>
      <c r="C66" s="28">
        <v>219.08</v>
      </c>
      <c r="D66" s="28">
        <v>12.7</v>
      </c>
      <c r="E66" s="80">
        <v>193.68</v>
      </c>
      <c r="F66" s="81">
        <v>190.5</v>
      </c>
      <c r="G66" s="101"/>
      <c r="H66" s="103"/>
      <c r="I66" s="106"/>
      <c r="J66" s="66"/>
      <c r="K66" s="66"/>
    </row>
    <row r="67" spans="1:11" ht="15.75" thickBot="1">
      <c r="A67" s="78" t="s">
        <v>24</v>
      </c>
      <c r="B67" s="30">
        <v>49</v>
      </c>
      <c r="C67" s="30">
        <v>219.08</v>
      </c>
      <c r="D67" s="30">
        <v>14.15</v>
      </c>
      <c r="E67" s="30">
        <v>190.78</v>
      </c>
      <c r="F67" s="60">
        <v>187.6</v>
      </c>
      <c r="G67" s="102"/>
      <c r="H67" s="104"/>
      <c r="I67" s="107"/>
      <c r="J67" s="66"/>
      <c r="K67" s="66"/>
    </row>
    <row r="68" spans="1:11" ht="15.75" thickBot="1">
      <c r="A68" s="20" t="s">
        <v>25</v>
      </c>
      <c r="B68" s="21">
        <v>32.299999999999997</v>
      </c>
      <c r="C68" s="21">
        <v>244.48</v>
      </c>
      <c r="D68" s="21">
        <v>7.92</v>
      </c>
      <c r="E68" s="75">
        <v>228.6</v>
      </c>
      <c r="F68" s="83">
        <v>224.66</v>
      </c>
      <c r="G68" s="102">
        <v>305</v>
      </c>
      <c r="H68" s="104">
        <f>I68/1.2</f>
        <v>34166.666666666672</v>
      </c>
      <c r="I68" s="108">
        <v>41000</v>
      </c>
      <c r="J68" s="66"/>
      <c r="K68" s="66"/>
    </row>
    <row r="69" spans="1:11" ht="15.75" thickBot="1">
      <c r="A69" s="20" t="s">
        <v>25</v>
      </c>
      <c r="B69" s="21">
        <v>36</v>
      </c>
      <c r="C69" s="21">
        <v>244.48</v>
      </c>
      <c r="D69" s="21">
        <v>8.94</v>
      </c>
      <c r="E69" s="75">
        <v>226.6</v>
      </c>
      <c r="F69" s="84">
        <v>222.63</v>
      </c>
      <c r="G69" s="89"/>
      <c r="H69" s="90"/>
      <c r="I69" s="91"/>
      <c r="J69" s="66"/>
      <c r="K69" s="66"/>
    </row>
    <row r="70" spans="1:11" ht="15.75" thickBot="1">
      <c r="A70" s="20" t="s">
        <v>25</v>
      </c>
      <c r="B70" s="21">
        <v>40</v>
      </c>
      <c r="C70" s="21">
        <v>244.48</v>
      </c>
      <c r="D70" s="21">
        <v>10.029999999999999</v>
      </c>
      <c r="E70" s="75">
        <v>224.4</v>
      </c>
      <c r="F70" s="84">
        <v>220.45</v>
      </c>
      <c r="G70" s="89"/>
      <c r="H70" s="90"/>
      <c r="I70" s="91"/>
      <c r="J70" s="66"/>
      <c r="K70" s="66"/>
    </row>
    <row r="71" spans="1:11" ht="15.75" thickBot="1">
      <c r="A71" s="20" t="s">
        <v>25</v>
      </c>
      <c r="B71" s="21">
        <v>43.5</v>
      </c>
      <c r="C71" s="21">
        <v>244.48</v>
      </c>
      <c r="D71" s="21">
        <v>11.05</v>
      </c>
      <c r="E71" s="75">
        <v>222.4</v>
      </c>
      <c r="F71" s="84">
        <v>218.41</v>
      </c>
      <c r="G71" s="89"/>
      <c r="H71" s="90"/>
      <c r="I71" s="91"/>
      <c r="J71" s="66"/>
      <c r="K71" s="66"/>
    </row>
    <row r="72" spans="1:11" ht="15.75" thickBot="1">
      <c r="A72" s="20" t="s">
        <v>25</v>
      </c>
      <c r="B72" s="21">
        <v>47</v>
      </c>
      <c r="C72" s="21">
        <v>244.48</v>
      </c>
      <c r="D72" s="21">
        <v>11.99</v>
      </c>
      <c r="E72" s="75">
        <v>220.5</v>
      </c>
      <c r="F72" s="84">
        <v>216.54</v>
      </c>
      <c r="G72" s="89"/>
      <c r="H72" s="90"/>
      <c r="I72" s="91"/>
      <c r="J72" s="66"/>
      <c r="K72" s="66"/>
    </row>
    <row r="73" spans="1:11" ht="15.75" thickBot="1">
      <c r="A73" s="20" t="s">
        <v>25</v>
      </c>
      <c r="B73" s="21">
        <v>53.5</v>
      </c>
      <c r="C73" s="21">
        <v>244.48</v>
      </c>
      <c r="D73" s="21">
        <v>13.84</v>
      </c>
      <c r="E73" s="75">
        <v>216.8</v>
      </c>
      <c r="F73" s="84">
        <v>215.9</v>
      </c>
      <c r="G73" s="89"/>
      <c r="H73" s="90"/>
      <c r="I73" s="91"/>
      <c r="J73" s="66"/>
      <c r="K73" s="66"/>
    </row>
    <row r="74" spans="1:11" ht="15.75" thickBot="1">
      <c r="A74" s="20" t="s">
        <v>25</v>
      </c>
      <c r="B74" s="21">
        <v>53.5</v>
      </c>
      <c r="C74" s="21">
        <v>244.48</v>
      </c>
      <c r="D74" s="21">
        <v>13.84</v>
      </c>
      <c r="E74" s="75">
        <v>216.8</v>
      </c>
      <c r="F74" s="84">
        <v>212.83</v>
      </c>
      <c r="G74" s="89"/>
      <c r="H74" s="90"/>
      <c r="I74" s="91"/>
      <c r="J74" s="66"/>
      <c r="K74" s="66"/>
    </row>
    <row r="75" spans="1:11" ht="15.75" thickBot="1">
      <c r="A75" s="20" t="s">
        <v>25</v>
      </c>
      <c r="B75" s="21">
        <v>58.4</v>
      </c>
      <c r="C75" s="21">
        <v>244.48</v>
      </c>
      <c r="D75" s="21">
        <v>15.11</v>
      </c>
      <c r="E75" s="75">
        <v>214.25</v>
      </c>
      <c r="F75" s="84">
        <v>210.29</v>
      </c>
      <c r="G75" s="89"/>
      <c r="H75" s="90"/>
      <c r="I75" s="91"/>
      <c r="J75" s="66"/>
      <c r="K75" s="66"/>
    </row>
    <row r="76" spans="1:11" ht="15.75" thickBot="1">
      <c r="A76" s="20" t="s">
        <v>25</v>
      </c>
      <c r="B76" s="21">
        <v>59.4</v>
      </c>
      <c r="C76" s="21">
        <v>244.48</v>
      </c>
      <c r="D76" s="21">
        <v>15.47</v>
      </c>
      <c r="E76" s="75">
        <v>213.5</v>
      </c>
      <c r="F76" s="84">
        <v>209.58</v>
      </c>
      <c r="G76" s="89"/>
      <c r="H76" s="90"/>
      <c r="I76" s="91"/>
      <c r="J76" s="66"/>
      <c r="K76" s="66"/>
    </row>
    <row r="77" spans="1:11" ht="15.75" thickBot="1">
      <c r="A77" s="20" t="s">
        <v>25</v>
      </c>
      <c r="B77" s="21">
        <v>64.900000000000006</v>
      </c>
      <c r="C77" s="21">
        <v>244.48</v>
      </c>
      <c r="D77" s="21">
        <v>17.07</v>
      </c>
      <c r="E77" s="75">
        <v>210.3</v>
      </c>
      <c r="F77" s="84">
        <v>206.38</v>
      </c>
      <c r="G77" s="89"/>
      <c r="H77" s="90"/>
      <c r="I77" s="91"/>
      <c r="J77" s="66"/>
      <c r="K77" s="66"/>
    </row>
    <row r="78" spans="1:11" ht="15.75" thickBot="1">
      <c r="A78" s="20" t="s">
        <v>25</v>
      </c>
      <c r="B78" s="21">
        <v>70.3</v>
      </c>
      <c r="C78" s="21">
        <v>244.48</v>
      </c>
      <c r="D78" s="21">
        <v>18.64</v>
      </c>
      <c r="E78" s="75">
        <v>207.2</v>
      </c>
      <c r="F78" s="84">
        <v>203.23</v>
      </c>
      <c r="G78" s="89"/>
      <c r="H78" s="90"/>
      <c r="I78" s="91"/>
      <c r="J78" s="66"/>
      <c r="K78" s="66"/>
    </row>
    <row r="79" spans="1:11" ht="15.75" thickBot="1">
      <c r="A79" s="23" t="s">
        <v>25</v>
      </c>
      <c r="B79" s="24">
        <v>75.599999999999994</v>
      </c>
      <c r="C79" s="24">
        <v>244.48</v>
      </c>
      <c r="D79" s="24">
        <v>20.239999999999998</v>
      </c>
      <c r="E79" s="82">
        <v>204</v>
      </c>
      <c r="F79" s="85">
        <v>200.02</v>
      </c>
      <c r="G79" s="89"/>
      <c r="H79" s="90"/>
      <c r="I79" s="91"/>
      <c r="J79" s="66"/>
      <c r="K79" s="66"/>
    </row>
    <row r="80" spans="1:11" ht="15.75" thickBot="1">
      <c r="A80" s="20" t="s">
        <v>26</v>
      </c>
      <c r="B80" s="21">
        <v>32.75</v>
      </c>
      <c r="C80" s="21">
        <v>273.05</v>
      </c>
      <c r="D80" s="21">
        <v>7.09</v>
      </c>
      <c r="E80" s="75">
        <v>258.89999999999998</v>
      </c>
      <c r="F80" s="83">
        <v>254.91</v>
      </c>
      <c r="G80" s="92">
        <v>305</v>
      </c>
      <c r="H80" s="94">
        <f>I80/1.2</f>
        <v>35833.333333333336</v>
      </c>
      <c r="I80" s="96">
        <v>43000</v>
      </c>
      <c r="J80" s="66"/>
      <c r="K80" s="66"/>
    </row>
    <row r="81" spans="1:11" ht="16.5" thickTop="1" thickBot="1">
      <c r="A81" s="20" t="s">
        <v>26</v>
      </c>
      <c r="B81" s="21">
        <v>40.5</v>
      </c>
      <c r="C81" s="21">
        <v>273.05</v>
      </c>
      <c r="D81" s="21">
        <v>8.89</v>
      </c>
      <c r="E81" s="75">
        <v>255.3</v>
      </c>
      <c r="F81" s="84">
        <v>251.31</v>
      </c>
      <c r="G81" s="92"/>
      <c r="H81" s="94"/>
      <c r="I81" s="96"/>
      <c r="J81" s="66"/>
      <c r="K81" s="66"/>
    </row>
    <row r="82" spans="1:11" ht="16.5" thickTop="1" thickBot="1">
      <c r="A82" s="20" t="s">
        <v>26</v>
      </c>
      <c r="B82" s="21">
        <v>45.5</v>
      </c>
      <c r="C82" s="21">
        <v>273.05</v>
      </c>
      <c r="D82" s="21">
        <v>10.16</v>
      </c>
      <c r="E82" s="75">
        <v>252.7</v>
      </c>
      <c r="F82" s="84">
        <v>248.77</v>
      </c>
      <c r="G82" s="92"/>
      <c r="H82" s="94"/>
      <c r="I82" s="96"/>
      <c r="J82" s="66"/>
      <c r="K82" s="66"/>
    </row>
    <row r="83" spans="1:11" ht="16.5" thickTop="1" thickBot="1">
      <c r="A83" s="20" t="s">
        <v>26</v>
      </c>
      <c r="B83" s="21">
        <v>51</v>
      </c>
      <c r="C83" s="21">
        <v>273.05</v>
      </c>
      <c r="D83" s="21">
        <v>11.43</v>
      </c>
      <c r="E83" s="75">
        <v>250.2</v>
      </c>
      <c r="F83" s="84">
        <v>246.23</v>
      </c>
      <c r="G83" s="92"/>
      <c r="H83" s="94"/>
      <c r="I83" s="96"/>
      <c r="J83" s="66"/>
      <c r="K83" s="66"/>
    </row>
    <row r="84" spans="1:11" ht="16.5" thickTop="1" thickBot="1">
      <c r="A84" s="20" t="s">
        <v>26</v>
      </c>
      <c r="B84" s="21">
        <v>55.5</v>
      </c>
      <c r="C84" s="21">
        <v>273.05</v>
      </c>
      <c r="D84" s="21">
        <v>12.57</v>
      </c>
      <c r="E84" s="75">
        <v>247.9</v>
      </c>
      <c r="F84" s="84">
        <v>243.94</v>
      </c>
      <c r="G84" s="92"/>
      <c r="H84" s="94"/>
      <c r="I84" s="96"/>
      <c r="J84" s="66"/>
      <c r="K84" s="66"/>
    </row>
    <row r="85" spans="1:11" ht="16.5" thickTop="1" thickBot="1">
      <c r="A85" s="20" t="s">
        <v>26</v>
      </c>
      <c r="B85" s="21">
        <v>60.7</v>
      </c>
      <c r="C85" s="21">
        <v>273.05</v>
      </c>
      <c r="D85" s="21">
        <v>13.84</v>
      </c>
      <c r="E85" s="75">
        <v>245.4</v>
      </c>
      <c r="F85" s="84">
        <v>241.4</v>
      </c>
      <c r="G85" s="92"/>
      <c r="H85" s="94"/>
      <c r="I85" s="96"/>
      <c r="J85" s="66"/>
      <c r="K85" s="66"/>
    </row>
    <row r="86" spans="1:11" ht="16.5" thickTop="1" thickBot="1">
      <c r="A86" s="20" t="s">
        <v>26</v>
      </c>
      <c r="B86" s="21">
        <v>65.7</v>
      </c>
      <c r="C86" s="21">
        <v>273.05</v>
      </c>
      <c r="D86" s="21">
        <v>15.11</v>
      </c>
      <c r="E86" s="75">
        <v>242.8</v>
      </c>
      <c r="F86" s="84">
        <v>238.85</v>
      </c>
      <c r="G86" s="92"/>
      <c r="H86" s="94"/>
      <c r="I86" s="96"/>
      <c r="J86" s="66"/>
      <c r="K86" s="66"/>
    </row>
    <row r="87" spans="1:11" ht="16.5" thickTop="1" thickBot="1">
      <c r="A87" s="20" t="s">
        <v>26</v>
      </c>
      <c r="B87" s="21">
        <v>73.2</v>
      </c>
      <c r="C87" s="21">
        <v>273.05</v>
      </c>
      <c r="D87" s="21">
        <v>17.07</v>
      </c>
      <c r="E87" s="75">
        <v>238.9</v>
      </c>
      <c r="F87" s="84">
        <v>234.95</v>
      </c>
      <c r="G87" s="92"/>
      <c r="H87" s="94"/>
      <c r="I87" s="96"/>
      <c r="J87" s="66"/>
      <c r="K87" s="66"/>
    </row>
    <row r="88" spans="1:11" ht="16.5" thickTop="1" thickBot="1">
      <c r="A88" s="20" t="s">
        <v>26</v>
      </c>
      <c r="B88" s="21">
        <v>79.2</v>
      </c>
      <c r="C88" s="21">
        <v>273.05</v>
      </c>
      <c r="D88" s="21">
        <v>18.64</v>
      </c>
      <c r="E88" s="75">
        <v>235.8</v>
      </c>
      <c r="F88" s="84">
        <v>231.8</v>
      </c>
      <c r="G88" s="92"/>
      <c r="H88" s="94"/>
      <c r="I88" s="96"/>
      <c r="J88" s="66"/>
      <c r="K88" s="66"/>
    </row>
    <row r="89" spans="1:11" ht="16.5" thickTop="1" thickBot="1">
      <c r="A89" s="34" t="s">
        <v>26</v>
      </c>
      <c r="B89" s="33">
        <v>85.3</v>
      </c>
      <c r="C89" s="33">
        <v>273.05</v>
      </c>
      <c r="D89" s="33">
        <v>20.239999999999998</v>
      </c>
      <c r="E89" s="86">
        <v>232.6</v>
      </c>
      <c r="F89" s="85">
        <v>228.6</v>
      </c>
      <c r="G89" s="92"/>
      <c r="H89" s="94"/>
      <c r="I89" s="96"/>
      <c r="J89" s="66"/>
      <c r="K89" s="66"/>
    </row>
    <row r="90" spans="1:11" ht="16.5" thickTop="1" thickBot="1">
      <c r="A90" s="20" t="s">
        <v>27</v>
      </c>
      <c r="B90" s="21" t="s">
        <v>28</v>
      </c>
      <c r="C90" s="21">
        <v>298.45</v>
      </c>
      <c r="D90" s="21">
        <v>8.4600000000000009</v>
      </c>
      <c r="E90" s="21">
        <v>281.5</v>
      </c>
      <c r="F90" s="22">
        <v>277.5</v>
      </c>
      <c r="G90" s="98">
        <v>305</v>
      </c>
      <c r="H90" s="99">
        <f>I90/1.2</f>
        <v>40000</v>
      </c>
      <c r="I90" s="100">
        <v>48000</v>
      </c>
      <c r="J90" s="66"/>
      <c r="K90" s="66"/>
    </row>
    <row r="91" spans="1:11" ht="16.5" thickTop="1" thickBot="1">
      <c r="A91" s="20" t="s">
        <v>27</v>
      </c>
      <c r="B91" s="21" t="s">
        <v>29</v>
      </c>
      <c r="C91" s="21">
        <v>298.45</v>
      </c>
      <c r="D91" s="21">
        <v>9.52</v>
      </c>
      <c r="E91" s="21">
        <v>279.41000000000003</v>
      </c>
      <c r="F91" s="22">
        <v>275.44</v>
      </c>
      <c r="G91" s="98"/>
      <c r="H91" s="99"/>
      <c r="I91" s="100"/>
      <c r="J91" s="66"/>
      <c r="K91" s="66"/>
    </row>
    <row r="92" spans="1:11" ht="16.5" thickTop="1" thickBot="1">
      <c r="A92" s="20" t="s">
        <v>27</v>
      </c>
      <c r="B92" s="21" t="s">
        <v>30</v>
      </c>
      <c r="C92" s="21">
        <v>298.45</v>
      </c>
      <c r="D92" s="21">
        <v>11.05</v>
      </c>
      <c r="E92" s="21">
        <v>276.39999999999998</v>
      </c>
      <c r="F92" s="22">
        <v>272.39</v>
      </c>
      <c r="G92" s="98"/>
      <c r="H92" s="99"/>
      <c r="I92" s="100"/>
      <c r="J92" s="66"/>
      <c r="K92" s="66"/>
    </row>
    <row r="93" spans="1:11" ht="16.5" thickTop="1" thickBot="1">
      <c r="A93" s="20" t="s">
        <v>27</v>
      </c>
      <c r="B93" s="21" t="s">
        <v>31</v>
      </c>
      <c r="C93" s="21">
        <v>298.45</v>
      </c>
      <c r="D93" s="21">
        <v>12.42</v>
      </c>
      <c r="E93" s="21">
        <v>273.60000000000002</v>
      </c>
      <c r="F93" s="22">
        <v>269.64999999999998</v>
      </c>
      <c r="G93" s="98"/>
      <c r="H93" s="99"/>
      <c r="I93" s="100"/>
      <c r="J93" s="66"/>
      <c r="K93" s="66"/>
    </row>
    <row r="94" spans="1:11" ht="16.5" thickTop="1" thickBot="1">
      <c r="A94" s="20" t="s">
        <v>27</v>
      </c>
      <c r="B94" s="21" t="s">
        <v>32</v>
      </c>
      <c r="C94" s="21">
        <v>298.45</v>
      </c>
      <c r="D94" s="21">
        <v>13.56</v>
      </c>
      <c r="E94" s="21">
        <v>271.3</v>
      </c>
      <c r="F94" s="22">
        <v>267.36</v>
      </c>
      <c r="G94" s="98"/>
      <c r="H94" s="99"/>
      <c r="I94" s="100"/>
      <c r="J94" s="66"/>
      <c r="K94" s="66"/>
    </row>
    <row r="95" spans="1:11" ht="16.5" thickTop="1" thickBot="1">
      <c r="A95" s="23" t="s">
        <v>27</v>
      </c>
      <c r="B95" s="24" t="s">
        <v>33</v>
      </c>
      <c r="C95" s="24">
        <v>298.45</v>
      </c>
      <c r="D95" s="24">
        <v>14.78</v>
      </c>
      <c r="E95" s="24">
        <v>268.89999999999998</v>
      </c>
      <c r="F95" s="25">
        <v>264.92</v>
      </c>
      <c r="G95" s="98"/>
      <c r="H95" s="99"/>
      <c r="I95" s="100"/>
      <c r="J95" s="66"/>
      <c r="K95" s="66"/>
    </row>
    <row r="96" spans="1:11" ht="15.75" thickBot="1">
      <c r="A96" s="20" t="s">
        <v>34</v>
      </c>
      <c r="B96" s="21" t="s">
        <v>35</v>
      </c>
      <c r="C96" s="21">
        <v>339.72</v>
      </c>
      <c r="D96" s="21">
        <v>8.3800000000000008</v>
      </c>
      <c r="E96" s="21">
        <v>322.95999999999998</v>
      </c>
      <c r="F96" s="22">
        <v>318.99</v>
      </c>
      <c r="G96" s="89">
        <v>305</v>
      </c>
      <c r="H96" s="90">
        <f>I96/1.2</f>
        <v>42500</v>
      </c>
      <c r="I96" s="91">
        <v>51000</v>
      </c>
      <c r="J96" s="66"/>
      <c r="K96" s="66"/>
    </row>
    <row r="97" spans="1:11" ht="15.75" thickBot="1">
      <c r="A97" s="20" t="s">
        <v>34</v>
      </c>
      <c r="B97" s="21" t="s">
        <v>36</v>
      </c>
      <c r="C97" s="21">
        <v>339.72</v>
      </c>
      <c r="D97" s="21">
        <v>9.65</v>
      </c>
      <c r="E97" s="21">
        <v>320.42</v>
      </c>
      <c r="F97" s="22">
        <v>316.45</v>
      </c>
      <c r="G97" s="89"/>
      <c r="H97" s="90"/>
      <c r="I97" s="91"/>
      <c r="J97" s="66"/>
      <c r="K97" s="66"/>
    </row>
    <row r="98" spans="1:11" ht="15.75" thickBot="1">
      <c r="A98" s="20" t="s">
        <v>34</v>
      </c>
      <c r="B98" s="21" t="s">
        <v>37</v>
      </c>
      <c r="C98" s="21">
        <v>339.72</v>
      </c>
      <c r="D98" s="21">
        <v>10.92</v>
      </c>
      <c r="E98" s="21">
        <v>317.88</v>
      </c>
      <c r="F98" s="22">
        <v>313.91000000000003</v>
      </c>
      <c r="G98" s="89"/>
      <c r="H98" s="90"/>
      <c r="I98" s="91"/>
      <c r="J98" s="66"/>
      <c r="K98" s="66"/>
    </row>
    <row r="99" spans="1:11" ht="15.75" thickBot="1">
      <c r="A99" s="20" t="s">
        <v>34</v>
      </c>
      <c r="B99" s="21" t="s">
        <v>38</v>
      </c>
      <c r="C99" s="21">
        <v>339.72</v>
      </c>
      <c r="D99" s="21">
        <v>12.19</v>
      </c>
      <c r="E99" s="21">
        <v>315.33999999999997</v>
      </c>
      <c r="F99" s="22">
        <v>311.37</v>
      </c>
      <c r="G99" s="89"/>
      <c r="H99" s="90"/>
      <c r="I99" s="91"/>
      <c r="J99" s="66"/>
      <c r="K99" s="66"/>
    </row>
    <row r="100" spans="1:11" ht="15.75" thickBot="1">
      <c r="A100" s="23" t="s">
        <v>34</v>
      </c>
      <c r="B100" s="24" t="s">
        <v>39</v>
      </c>
      <c r="C100" s="24">
        <v>339.72</v>
      </c>
      <c r="D100" s="24">
        <v>13.06</v>
      </c>
      <c r="E100" s="24">
        <v>313.60000000000002</v>
      </c>
      <c r="F100" s="25">
        <v>309.63</v>
      </c>
      <c r="G100" s="89"/>
      <c r="H100" s="90"/>
      <c r="I100" s="91"/>
      <c r="J100" s="66"/>
      <c r="K100" s="66"/>
    </row>
    <row r="101" spans="1:11" ht="15.75" thickBot="1">
      <c r="A101" s="28">
        <v>16</v>
      </c>
      <c r="B101" s="21" t="s">
        <v>32</v>
      </c>
      <c r="C101" s="21">
        <v>406.4</v>
      </c>
      <c r="D101" s="21">
        <v>9.5299999999999994</v>
      </c>
      <c r="E101" s="21">
        <v>387.4</v>
      </c>
      <c r="F101" s="22">
        <v>382.57</v>
      </c>
      <c r="G101" s="93">
        <v>305</v>
      </c>
      <c r="H101" s="95">
        <f>I101/1.2</f>
        <v>44166.666666666672</v>
      </c>
      <c r="I101" s="97">
        <v>53000</v>
      </c>
      <c r="J101" s="66"/>
      <c r="K101" s="66"/>
    </row>
    <row r="102" spans="1:11" ht="15.75" thickBot="1">
      <c r="A102" s="28">
        <v>16</v>
      </c>
      <c r="B102" s="21" t="s">
        <v>40</v>
      </c>
      <c r="C102" s="21">
        <v>406.4</v>
      </c>
      <c r="D102" s="21">
        <v>11.13</v>
      </c>
      <c r="E102" s="21">
        <v>384.1</v>
      </c>
      <c r="F102" s="22">
        <v>379.37</v>
      </c>
      <c r="G102" s="93"/>
      <c r="H102" s="95"/>
      <c r="I102" s="97"/>
      <c r="J102" s="66"/>
      <c r="K102" s="66"/>
    </row>
    <row r="103" spans="1:11" ht="15.75" thickBot="1">
      <c r="A103" s="28">
        <v>16</v>
      </c>
      <c r="B103" s="21" t="s">
        <v>41</v>
      </c>
      <c r="C103" s="21">
        <v>406.4</v>
      </c>
      <c r="D103" s="21">
        <v>12.57</v>
      </c>
      <c r="E103" s="21">
        <v>381.3</v>
      </c>
      <c r="F103" s="22">
        <v>376.48</v>
      </c>
      <c r="G103" s="93"/>
      <c r="H103" s="95"/>
      <c r="I103" s="97"/>
      <c r="J103" s="66"/>
      <c r="K103" s="66"/>
    </row>
    <row r="104" spans="1:11" ht="15.75" thickBot="1">
      <c r="A104" s="30">
        <v>16</v>
      </c>
      <c r="B104" s="24" t="s">
        <v>42</v>
      </c>
      <c r="C104" s="24">
        <v>406.4</v>
      </c>
      <c r="D104" s="24">
        <v>16.66</v>
      </c>
      <c r="E104" s="24">
        <v>373.1</v>
      </c>
      <c r="F104" s="25">
        <v>368.3</v>
      </c>
      <c r="G104" s="93"/>
      <c r="H104" s="95"/>
      <c r="I104" s="97"/>
      <c r="J104" s="66"/>
      <c r="K104" s="66"/>
    </row>
    <row r="105" spans="1:11" ht="15.75" thickBot="1">
      <c r="A105" s="23" t="s">
        <v>43</v>
      </c>
      <c r="B105" s="24" t="s">
        <v>44</v>
      </c>
      <c r="C105" s="24">
        <v>473.08</v>
      </c>
      <c r="D105" s="24">
        <v>11.05</v>
      </c>
      <c r="E105" s="24">
        <v>450.98</v>
      </c>
      <c r="F105" s="35">
        <v>446.22</v>
      </c>
      <c r="G105" s="17">
        <v>305</v>
      </c>
      <c r="H105" s="18">
        <f>I105/1.2</f>
        <v>46666.666666666672</v>
      </c>
      <c r="I105" s="19">
        <v>56000</v>
      </c>
      <c r="J105" s="66"/>
      <c r="K105" s="66"/>
    </row>
    <row r="106" spans="1:11" ht="15.75" thickBot="1">
      <c r="A106" s="28">
        <v>20</v>
      </c>
      <c r="B106" s="21" t="s">
        <v>45</v>
      </c>
      <c r="C106" s="21">
        <v>508</v>
      </c>
      <c r="D106" s="21">
        <v>11.13</v>
      </c>
      <c r="E106" s="21">
        <v>485.7</v>
      </c>
      <c r="F106" s="22">
        <v>480.97</v>
      </c>
      <c r="G106" s="102">
        <v>305</v>
      </c>
      <c r="H106" s="104">
        <f>I106/1.2</f>
        <v>51666.666666666672</v>
      </c>
      <c r="I106" s="108">
        <v>62000</v>
      </c>
      <c r="J106" s="66"/>
      <c r="K106" s="66"/>
    </row>
    <row r="107" spans="1:11" ht="15.75" thickBot="1">
      <c r="A107" s="28">
        <v>20</v>
      </c>
      <c r="B107" s="21" t="s">
        <v>46</v>
      </c>
      <c r="C107" s="21">
        <v>508</v>
      </c>
      <c r="D107" s="21">
        <v>12.7</v>
      </c>
      <c r="E107" s="21">
        <v>482.6</v>
      </c>
      <c r="F107" s="22">
        <v>477.82</v>
      </c>
      <c r="G107" s="102"/>
      <c r="H107" s="104"/>
      <c r="I107" s="108"/>
      <c r="J107" s="66"/>
      <c r="K107" s="66"/>
    </row>
    <row r="108" spans="1:11" ht="15.75" thickBot="1">
      <c r="A108" s="30">
        <v>20</v>
      </c>
      <c r="B108" s="24" t="s">
        <v>47</v>
      </c>
      <c r="C108" s="24">
        <v>508</v>
      </c>
      <c r="D108" s="24">
        <v>16.13</v>
      </c>
      <c r="E108" s="24">
        <v>475.7</v>
      </c>
      <c r="F108" s="25">
        <v>470.97</v>
      </c>
      <c r="G108" s="102"/>
      <c r="H108" s="104"/>
      <c r="I108" s="108"/>
      <c r="J108" s="66"/>
      <c r="K108" s="66"/>
    </row>
    <row r="109" spans="1:11">
      <c r="A109" s="72"/>
      <c r="B109" s="73"/>
      <c r="C109" s="73"/>
      <c r="D109" s="73"/>
      <c r="E109" s="73"/>
      <c r="F109" s="74"/>
      <c r="G109" s="74"/>
      <c r="H109" s="74"/>
      <c r="I109" s="74"/>
      <c r="J109" s="66"/>
      <c r="K109" s="66"/>
    </row>
    <row r="110" spans="1:11">
      <c r="A110" s="72"/>
      <c r="B110" s="73"/>
      <c r="C110" s="73"/>
      <c r="D110" s="73"/>
      <c r="E110" s="73"/>
      <c r="F110" s="74"/>
      <c r="G110" s="74"/>
      <c r="H110" s="74"/>
      <c r="I110" s="74"/>
      <c r="J110" s="66"/>
      <c r="K110" s="66"/>
    </row>
    <row r="111" spans="1:11">
      <c r="A111" s="67"/>
      <c r="B111" s="66"/>
      <c r="C111" s="66"/>
      <c r="D111" s="66"/>
      <c r="E111" s="66"/>
      <c r="F111" s="68"/>
      <c r="G111" s="68"/>
      <c r="H111" s="68"/>
      <c r="I111" s="68"/>
      <c r="J111" s="66"/>
      <c r="K111" s="66"/>
    </row>
    <row r="112" spans="1:11">
      <c r="A112" s="67"/>
      <c r="B112" s="66"/>
      <c r="C112" s="66"/>
      <c r="D112" s="66"/>
      <c r="E112" s="66"/>
      <c r="F112" s="68"/>
      <c r="G112" s="68"/>
      <c r="H112" s="68"/>
      <c r="I112" s="68"/>
      <c r="J112" s="66"/>
      <c r="K112" s="66"/>
    </row>
    <row r="113" spans="1:11">
      <c r="A113" s="67"/>
      <c r="B113" s="66"/>
      <c r="C113" s="66"/>
      <c r="D113" s="66"/>
      <c r="E113" s="66"/>
      <c r="F113" s="68"/>
      <c r="G113" s="68"/>
      <c r="H113" s="68"/>
      <c r="I113" s="68"/>
      <c r="J113" s="66"/>
      <c r="K113" s="66"/>
    </row>
    <row r="114" spans="1:11">
      <c r="A114" s="67"/>
      <c r="B114" s="66"/>
      <c r="C114" s="66"/>
      <c r="D114" s="66"/>
      <c r="E114" s="66"/>
      <c r="F114" s="68"/>
      <c r="G114" s="68"/>
      <c r="H114" s="68"/>
      <c r="I114" s="68"/>
      <c r="J114" s="66"/>
      <c r="K114" s="66"/>
    </row>
    <row r="115" spans="1:11">
      <c r="A115" s="67"/>
      <c r="B115" s="66"/>
      <c r="C115" s="66"/>
      <c r="D115" s="66"/>
      <c r="E115" s="66"/>
      <c r="F115" s="68"/>
      <c r="G115" s="68"/>
      <c r="H115" s="68"/>
      <c r="I115" s="68"/>
      <c r="J115" s="66"/>
      <c r="K115" s="66"/>
    </row>
    <row r="116" spans="1:11">
      <c r="A116" s="67"/>
      <c r="B116" s="66"/>
      <c r="C116" s="66"/>
      <c r="D116" s="66"/>
      <c r="E116" s="66"/>
      <c r="F116" s="68"/>
      <c r="G116" s="68"/>
      <c r="H116" s="68"/>
      <c r="I116" s="68"/>
      <c r="J116" s="66"/>
      <c r="K116" s="66"/>
    </row>
    <row r="117" spans="1:11">
      <c r="A117" s="67"/>
      <c r="B117" s="66"/>
      <c r="C117" s="66"/>
      <c r="D117" s="66"/>
      <c r="E117" s="66"/>
      <c r="F117" s="68"/>
      <c r="G117" s="68"/>
      <c r="H117" s="68"/>
      <c r="I117" s="68"/>
      <c r="J117" s="66"/>
      <c r="K117" s="66"/>
    </row>
    <row r="118" spans="1:11">
      <c r="A118" s="67"/>
      <c r="B118" s="66"/>
      <c r="C118" s="66"/>
      <c r="D118" s="66"/>
      <c r="E118" s="66"/>
      <c r="F118" s="68"/>
      <c r="G118" s="68"/>
      <c r="H118" s="68"/>
      <c r="I118" s="68"/>
      <c r="J118" s="66"/>
      <c r="K118" s="66"/>
    </row>
    <row r="119" spans="1:11">
      <c r="A119" s="67"/>
      <c r="B119" s="66"/>
      <c r="C119" s="66"/>
      <c r="D119" s="66"/>
      <c r="E119" s="66"/>
      <c r="F119" s="68"/>
      <c r="G119" s="68"/>
      <c r="H119" s="68"/>
      <c r="I119" s="68"/>
      <c r="J119" s="66"/>
      <c r="K119" s="66"/>
    </row>
    <row r="120" spans="1:11">
      <c r="A120" s="67"/>
      <c r="B120" s="66"/>
      <c r="C120" s="66"/>
      <c r="D120" s="66"/>
      <c r="E120" s="66"/>
      <c r="F120" s="68"/>
      <c r="G120" s="68"/>
      <c r="H120" s="68"/>
      <c r="I120" s="68"/>
      <c r="J120" s="66"/>
      <c r="K120" s="66"/>
    </row>
    <row r="121" spans="1:11">
      <c r="A121" s="67"/>
      <c r="B121" s="66"/>
      <c r="C121" s="66"/>
      <c r="D121" s="66"/>
      <c r="E121" s="66"/>
      <c r="F121" s="68"/>
      <c r="G121" s="68"/>
      <c r="H121" s="68"/>
      <c r="I121" s="68"/>
      <c r="J121" s="66"/>
      <c r="K121" s="66"/>
    </row>
    <row r="122" spans="1:11">
      <c r="A122" s="67"/>
      <c r="B122" s="66"/>
      <c r="C122" s="66"/>
      <c r="D122" s="66"/>
      <c r="E122" s="66"/>
      <c r="F122" s="68"/>
      <c r="G122" s="68"/>
      <c r="H122" s="68"/>
      <c r="I122" s="68"/>
      <c r="J122" s="66"/>
      <c r="K122" s="66"/>
    </row>
    <row r="123" spans="1:11">
      <c r="A123" s="67"/>
      <c r="B123" s="66"/>
      <c r="C123" s="66"/>
      <c r="D123" s="66"/>
      <c r="E123" s="66"/>
      <c r="F123" s="68"/>
      <c r="G123" s="68"/>
      <c r="H123" s="68"/>
      <c r="I123" s="68"/>
      <c r="J123" s="66"/>
      <c r="K123" s="66"/>
    </row>
    <row r="124" spans="1:11">
      <c r="A124" s="67"/>
      <c r="B124" s="66"/>
      <c r="C124" s="66"/>
      <c r="D124" s="66"/>
      <c r="E124" s="66"/>
      <c r="F124" s="68"/>
      <c r="G124" s="68"/>
      <c r="H124" s="68"/>
      <c r="I124" s="68"/>
      <c r="J124" s="66"/>
      <c r="K124" s="66"/>
    </row>
    <row r="125" spans="1:11">
      <c r="A125" s="67"/>
      <c r="B125" s="66"/>
      <c r="C125" s="66"/>
      <c r="D125" s="66"/>
      <c r="E125" s="66"/>
      <c r="F125" s="68"/>
      <c r="G125" s="68"/>
      <c r="H125" s="68"/>
      <c r="I125" s="68"/>
      <c r="J125" s="66"/>
      <c r="K125" s="66"/>
    </row>
    <row r="126" spans="1:11">
      <c r="A126" s="67"/>
      <c r="B126" s="66"/>
      <c r="C126" s="66"/>
      <c r="D126" s="66"/>
      <c r="E126" s="66"/>
      <c r="F126" s="68"/>
      <c r="G126" s="68"/>
      <c r="H126" s="68"/>
      <c r="I126" s="68"/>
      <c r="J126" s="66"/>
      <c r="K126" s="66"/>
    </row>
    <row r="127" spans="1:11">
      <c r="A127" s="67"/>
      <c r="B127" s="66"/>
      <c r="C127" s="66"/>
      <c r="D127" s="66"/>
      <c r="E127" s="66"/>
      <c r="F127" s="68"/>
      <c r="G127" s="68"/>
      <c r="H127" s="68"/>
      <c r="I127" s="68"/>
      <c r="J127" s="66"/>
      <c r="K127" s="66"/>
    </row>
    <row r="128" spans="1:11">
      <c r="A128" s="67"/>
      <c r="B128" s="66"/>
      <c r="C128" s="66"/>
      <c r="D128" s="66"/>
      <c r="E128" s="66"/>
      <c r="F128" s="68"/>
      <c r="G128" s="68"/>
      <c r="H128" s="68"/>
      <c r="I128" s="68"/>
      <c r="J128" s="66"/>
      <c r="K128" s="66"/>
    </row>
    <row r="129" spans="1:11">
      <c r="A129" s="67"/>
      <c r="B129" s="66"/>
      <c r="C129" s="66"/>
      <c r="D129" s="66"/>
      <c r="E129" s="66"/>
      <c r="F129" s="68"/>
      <c r="G129" s="68"/>
      <c r="H129" s="68"/>
      <c r="I129" s="68"/>
      <c r="J129" s="66"/>
      <c r="K129" s="66"/>
    </row>
    <row r="130" spans="1:11">
      <c r="A130" s="67"/>
      <c r="B130" s="66"/>
      <c r="C130" s="66"/>
      <c r="D130" s="66"/>
      <c r="E130" s="66"/>
      <c r="F130" s="68"/>
      <c r="G130" s="68"/>
      <c r="H130" s="68"/>
      <c r="I130" s="68"/>
      <c r="J130" s="66"/>
      <c r="K130" s="66"/>
    </row>
    <row r="131" spans="1:11">
      <c r="A131" s="67"/>
      <c r="B131" s="66"/>
      <c r="C131" s="66"/>
      <c r="D131" s="66"/>
      <c r="E131" s="66"/>
      <c r="F131" s="68"/>
      <c r="G131" s="68"/>
      <c r="H131" s="68"/>
      <c r="I131" s="68"/>
      <c r="J131" s="66"/>
      <c r="K131" s="66"/>
    </row>
    <row r="132" spans="1:11">
      <c r="A132" s="67"/>
      <c r="B132" s="66"/>
      <c r="C132" s="66"/>
      <c r="D132" s="66"/>
      <c r="E132" s="66"/>
      <c r="F132" s="68"/>
      <c r="G132" s="68"/>
      <c r="H132" s="68"/>
      <c r="I132" s="68"/>
      <c r="J132" s="66"/>
      <c r="K132" s="66"/>
    </row>
    <row r="133" spans="1:11">
      <c r="A133" s="67"/>
      <c r="B133" s="66"/>
      <c r="C133" s="66"/>
      <c r="D133" s="66"/>
      <c r="E133" s="66"/>
      <c r="F133" s="68"/>
      <c r="G133" s="68"/>
      <c r="H133" s="68"/>
      <c r="I133" s="68"/>
      <c r="J133" s="66"/>
      <c r="K133" s="66"/>
    </row>
    <row r="134" spans="1:11">
      <c r="A134" s="67"/>
      <c r="B134" s="66"/>
      <c r="C134" s="66"/>
      <c r="D134" s="66"/>
      <c r="E134" s="66"/>
      <c r="F134" s="68"/>
      <c r="G134" s="68"/>
      <c r="H134" s="68"/>
      <c r="I134" s="68"/>
      <c r="J134" s="66"/>
      <c r="K134" s="66"/>
    </row>
    <row r="135" spans="1:11">
      <c r="A135" s="67"/>
      <c r="B135" s="66"/>
      <c r="C135" s="66"/>
      <c r="D135" s="66"/>
      <c r="E135" s="66"/>
      <c r="F135" s="68"/>
      <c r="G135" s="68"/>
      <c r="H135" s="68"/>
      <c r="I135" s="68"/>
      <c r="J135" s="66"/>
      <c r="K135" s="66"/>
    </row>
    <row r="136" spans="1:11">
      <c r="A136" s="67"/>
      <c r="B136" s="66"/>
      <c r="C136" s="66"/>
      <c r="D136" s="66"/>
      <c r="E136" s="66"/>
      <c r="F136" s="68"/>
      <c r="G136" s="68"/>
      <c r="H136" s="68"/>
      <c r="I136" s="68"/>
      <c r="J136" s="66"/>
      <c r="K136" s="66"/>
    </row>
    <row r="137" spans="1:11">
      <c r="A137" s="67"/>
      <c r="B137" s="66"/>
      <c r="C137" s="66"/>
      <c r="D137" s="66"/>
      <c r="E137" s="66"/>
      <c r="F137" s="68"/>
      <c r="G137" s="68"/>
      <c r="H137" s="68"/>
      <c r="I137" s="68"/>
      <c r="J137" s="66"/>
      <c r="K137" s="66"/>
    </row>
    <row r="138" spans="1:11">
      <c r="A138" s="67"/>
      <c r="B138" s="66"/>
      <c r="C138" s="66"/>
      <c r="D138" s="66"/>
      <c r="E138" s="66"/>
      <c r="F138" s="68"/>
      <c r="G138" s="68"/>
      <c r="H138" s="68"/>
      <c r="I138" s="68"/>
      <c r="J138" s="66"/>
      <c r="K138" s="66"/>
    </row>
    <row r="139" spans="1:11">
      <c r="A139" s="67"/>
      <c r="B139" s="66"/>
      <c r="C139" s="66"/>
      <c r="D139" s="66"/>
      <c r="E139" s="66"/>
      <c r="F139" s="68"/>
      <c r="G139" s="68"/>
      <c r="H139" s="68"/>
      <c r="I139" s="68"/>
      <c r="J139" s="66"/>
      <c r="K139" s="66"/>
    </row>
    <row r="140" spans="1:11">
      <c r="A140" s="67"/>
      <c r="B140" s="66"/>
      <c r="C140" s="66"/>
      <c r="D140" s="66"/>
      <c r="E140" s="66"/>
      <c r="F140" s="68"/>
      <c r="G140" s="68"/>
      <c r="H140" s="68"/>
      <c r="I140" s="68"/>
      <c r="J140" s="66"/>
      <c r="K140" s="66"/>
    </row>
    <row r="141" spans="1:11">
      <c r="A141" s="67"/>
      <c r="B141" s="66"/>
      <c r="C141" s="66"/>
      <c r="D141" s="66"/>
      <c r="E141" s="66"/>
      <c r="F141" s="68"/>
      <c r="G141" s="68"/>
      <c r="H141" s="68"/>
      <c r="I141" s="68"/>
      <c r="J141" s="66"/>
      <c r="K141" s="66"/>
    </row>
    <row r="142" spans="1:11">
      <c r="A142" s="67"/>
      <c r="B142" s="66"/>
      <c r="C142" s="66"/>
      <c r="D142" s="66"/>
      <c r="E142" s="66"/>
      <c r="F142" s="68"/>
      <c r="G142" s="68"/>
      <c r="H142" s="68"/>
      <c r="I142" s="68"/>
      <c r="J142" s="66"/>
      <c r="K142" s="66"/>
    </row>
    <row r="143" spans="1:11">
      <c r="A143" s="67"/>
      <c r="B143" s="66"/>
      <c r="C143" s="66"/>
      <c r="D143" s="66"/>
      <c r="E143" s="66"/>
      <c r="F143" s="68"/>
      <c r="G143" s="68"/>
      <c r="H143" s="68"/>
      <c r="I143" s="68"/>
      <c r="J143" s="66"/>
      <c r="K143" s="66"/>
    </row>
    <row r="144" spans="1:11">
      <c r="A144" s="67"/>
      <c r="B144" s="66"/>
      <c r="C144" s="66"/>
      <c r="D144" s="66"/>
      <c r="E144" s="66"/>
      <c r="F144" s="68"/>
      <c r="G144" s="68"/>
      <c r="H144" s="68"/>
      <c r="I144" s="68"/>
      <c r="J144" s="66"/>
      <c r="K144" s="66"/>
    </row>
    <row r="145" spans="1:11">
      <c r="A145" s="67"/>
      <c r="B145" s="66"/>
      <c r="C145" s="66"/>
      <c r="D145" s="66"/>
      <c r="E145" s="66"/>
      <c r="F145" s="68"/>
      <c r="G145" s="68"/>
      <c r="H145" s="68"/>
      <c r="I145" s="68"/>
      <c r="J145" s="66"/>
      <c r="K145" s="66"/>
    </row>
    <row r="146" spans="1:11">
      <c r="A146" s="67"/>
      <c r="B146" s="66"/>
      <c r="C146" s="66"/>
      <c r="D146" s="66"/>
      <c r="E146" s="66"/>
      <c r="F146" s="68"/>
      <c r="G146" s="68"/>
      <c r="H146" s="68"/>
      <c r="I146" s="68"/>
      <c r="J146" s="66"/>
      <c r="K146" s="66"/>
    </row>
    <row r="147" spans="1:11">
      <c r="A147" s="67"/>
      <c r="B147" s="66"/>
      <c r="C147" s="66"/>
      <c r="D147" s="66"/>
      <c r="E147" s="66"/>
      <c r="F147" s="68"/>
      <c r="G147" s="68"/>
      <c r="H147" s="68"/>
      <c r="I147" s="68"/>
      <c r="J147" s="66"/>
      <c r="K147" s="66"/>
    </row>
    <row r="148" spans="1:11">
      <c r="A148" s="67"/>
      <c r="B148" s="66"/>
      <c r="C148" s="66"/>
      <c r="D148" s="66"/>
      <c r="E148" s="66"/>
      <c r="F148" s="68"/>
      <c r="G148" s="68"/>
      <c r="H148" s="68"/>
      <c r="I148" s="68"/>
      <c r="J148" s="66"/>
      <c r="K148" s="66"/>
    </row>
    <row r="149" spans="1:11">
      <c r="A149" s="67"/>
      <c r="B149" s="66"/>
      <c r="C149" s="66"/>
      <c r="D149" s="66"/>
      <c r="E149" s="66"/>
      <c r="F149" s="68"/>
      <c r="G149" s="68"/>
      <c r="H149" s="68"/>
      <c r="I149" s="68"/>
      <c r="J149" s="66"/>
      <c r="K149" s="66"/>
    </row>
    <row r="150" spans="1:11">
      <c r="A150" s="67"/>
      <c r="B150" s="66"/>
      <c r="C150" s="66"/>
      <c r="D150" s="66"/>
      <c r="E150" s="66"/>
      <c r="F150" s="68"/>
      <c r="G150" s="68"/>
      <c r="H150" s="68"/>
      <c r="I150" s="68"/>
      <c r="J150" s="66"/>
      <c r="K150" s="66"/>
    </row>
    <row r="151" spans="1:11">
      <c r="A151" s="67"/>
      <c r="B151" s="66"/>
      <c r="C151" s="66"/>
      <c r="D151" s="66"/>
      <c r="E151" s="66"/>
      <c r="F151" s="68"/>
      <c r="G151" s="68"/>
      <c r="H151" s="68"/>
      <c r="I151" s="68"/>
      <c r="J151" s="66"/>
      <c r="K151" s="66"/>
    </row>
    <row r="152" spans="1:11">
      <c r="A152" s="67"/>
      <c r="B152" s="66"/>
      <c r="C152" s="66"/>
      <c r="D152" s="66"/>
      <c r="E152" s="66"/>
      <c r="F152" s="68"/>
      <c r="G152" s="68"/>
      <c r="H152" s="68"/>
      <c r="I152" s="68"/>
      <c r="J152" s="66"/>
      <c r="K152" s="66"/>
    </row>
    <row r="153" spans="1:11">
      <c r="A153" s="67"/>
      <c r="B153" s="66"/>
      <c r="C153" s="66"/>
      <c r="D153" s="66"/>
      <c r="E153" s="66"/>
      <c r="F153" s="68"/>
      <c r="G153" s="68"/>
      <c r="H153" s="68"/>
      <c r="I153" s="68"/>
      <c r="J153" s="66"/>
      <c r="K153" s="66"/>
    </row>
    <row r="154" spans="1:11">
      <c r="A154" s="67"/>
      <c r="B154" s="66"/>
      <c r="C154" s="66"/>
      <c r="D154" s="66"/>
      <c r="E154" s="66"/>
      <c r="F154" s="68"/>
      <c r="G154" s="68"/>
      <c r="H154" s="68"/>
      <c r="I154" s="68"/>
      <c r="J154" s="66"/>
      <c r="K154" s="66"/>
    </row>
    <row r="155" spans="1:11">
      <c r="A155" s="67"/>
      <c r="B155" s="66"/>
      <c r="C155" s="66"/>
      <c r="D155" s="66"/>
      <c r="E155" s="66"/>
      <c r="F155" s="68"/>
      <c r="G155" s="68"/>
      <c r="H155" s="68"/>
      <c r="I155" s="68"/>
      <c r="J155" s="66"/>
      <c r="K155" s="66"/>
    </row>
    <row r="156" spans="1:11">
      <c r="A156" s="67"/>
      <c r="B156" s="66"/>
      <c r="C156" s="66"/>
      <c r="D156" s="66"/>
      <c r="E156" s="66"/>
      <c r="F156" s="68"/>
      <c r="G156" s="68"/>
      <c r="H156" s="68"/>
      <c r="I156" s="68"/>
      <c r="J156" s="66"/>
      <c r="K156" s="66"/>
    </row>
    <row r="157" spans="1:11">
      <c r="A157" s="67"/>
      <c r="B157" s="66"/>
      <c r="C157" s="66"/>
      <c r="D157" s="66"/>
      <c r="E157" s="66"/>
      <c r="F157" s="68"/>
      <c r="G157" s="68"/>
      <c r="H157" s="68"/>
      <c r="I157" s="68"/>
      <c r="J157" s="66"/>
      <c r="K157" s="66"/>
    </row>
    <row r="158" spans="1:11">
      <c r="A158" s="67"/>
      <c r="B158" s="66"/>
      <c r="C158" s="66"/>
      <c r="D158" s="66"/>
      <c r="E158" s="66"/>
      <c r="F158" s="68"/>
      <c r="G158" s="68"/>
      <c r="H158" s="68"/>
      <c r="I158" s="68"/>
      <c r="J158" s="66"/>
      <c r="K158" s="66"/>
    </row>
    <row r="159" spans="1:11">
      <c r="A159" s="67"/>
      <c r="B159" s="66"/>
      <c r="C159" s="66"/>
      <c r="D159" s="66"/>
      <c r="E159" s="66"/>
      <c r="F159" s="68"/>
      <c r="G159" s="68"/>
      <c r="H159" s="68"/>
      <c r="I159" s="68"/>
      <c r="J159" s="66"/>
      <c r="K159" s="66"/>
    </row>
    <row r="160" spans="1:11">
      <c r="A160" s="67"/>
      <c r="B160" s="66"/>
      <c r="C160" s="66"/>
      <c r="D160" s="66"/>
      <c r="E160" s="66"/>
      <c r="F160" s="68"/>
      <c r="G160" s="68"/>
      <c r="H160" s="68"/>
      <c r="I160" s="68"/>
      <c r="J160" s="66"/>
      <c r="K160" s="66"/>
    </row>
    <row r="161" spans="1:11">
      <c r="A161" s="67"/>
      <c r="B161" s="66"/>
      <c r="C161" s="66"/>
      <c r="D161" s="66"/>
      <c r="E161" s="66"/>
      <c r="F161" s="68"/>
      <c r="G161" s="68"/>
      <c r="H161" s="68"/>
      <c r="I161" s="68"/>
      <c r="J161" s="66"/>
      <c r="K161" s="66"/>
    </row>
    <row r="162" spans="1:11">
      <c r="A162" s="67"/>
      <c r="B162" s="66"/>
      <c r="C162" s="66"/>
      <c r="D162" s="66"/>
      <c r="E162" s="66"/>
      <c r="F162" s="68"/>
      <c r="G162" s="68"/>
      <c r="H162" s="68"/>
      <c r="I162" s="68"/>
      <c r="J162" s="66"/>
      <c r="K162" s="66"/>
    </row>
    <row r="163" spans="1:11">
      <c r="A163" s="67"/>
      <c r="B163" s="66"/>
      <c r="C163" s="66"/>
      <c r="D163" s="66"/>
      <c r="E163" s="66"/>
      <c r="F163" s="68"/>
      <c r="G163" s="68"/>
      <c r="H163" s="68"/>
      <c r="I163" s="68"/>
      <c r="J163" s="66"/>
      <c r="K163" s="66"/>
    </row>
    <row r="164" spans="1:11">
      <c r="A164" s="67"/>
      <c r="B164" s="66"/>
      <c r="C164" s="66"/>
      <c r="D164" s="66"/>
      <c r="E164" s="66"/>
      <c r="F164" s="68"/>
      <c r="G164" s="68"/>
      <c r="H164" s="68"/>
      <c r="I164" s="68"/>
      <c r="J164" s="66"/>
      <c r="K164" s="66"/>
    </row>
    <row r="165" spans="1:11">
      <c r="A165" s="67"/>
      <c r="B165" s="66"/>
      <c r="C165" s="66"/>
      <c r="D165" s="66"/>
      <c r="E165" s="66"/>
      <c r="F165" s="68"/>
      <c r="G165" s="68"/>
      <c r="H165" s="68"/>
      <c r="I165" s="68"/>
      <c r="J165" s="66"/>
      <c r="K165" s="66"/>
    </row>
    <row r="166" spans="1:11">
      <c r="A166" s="67"/>
      <c r="B166" s="66"/>
      <c r="C166" s="66"/>
      <c r="D166" s="66"/>
      <c r="E166" s="66"/>
      <c r="F166" s="68"/>
      <c r="G166" s="68"/>
      <c r="H166" s="68"/>
      <c r="I166" s="68"/>
      <c r="J166" s="66"/>
      <c r="K166" s="66"/>
    </row>
    <row r="167" spans="1:11">
      <c r="A167" s="67"/>
      <c r="B167" s="66"/>
      <c r="C167" s="66"/>
      <c r="D167" s="66"/>
      <c r="E167" s="66"/>
      <c r="F167" s="68"/>
      <c r="G167" s="68"/>
      <c r="H167" s="68"/>
      <c r="I167" s="68"/>
      <c r="J167" s="66"/>
      <c r="K167" s="66"/>
    </row>
    <row r="168" spans="1:11">
      <c r="A168" s="67"/>
      <c r="B168" s="66"/>
      <c r="C168" s="66"/>
      <c r="D168" s="66"/>
      <c r="E168" s="66"/>
      <c r="F168" s="68"/>
      <c r="G168" s="68"/>
      <c r="H168" s="68"/>
      <c r="I168" s="68"/>
      <c r="J168" s="66"/>
      <c r="K168" s="66"/>
    </row>
    <row r="169" spans="1:11">
      <c r="A169" s="67"/>
      <c r="B169" s="66"/>
      <c r="C169" s="66"/>
      <c r="D169" s="66"/>
      <c r="E169" s="66"/>
      <c r="F169" s="68"/>
      <c r="G169" s="68"/>
      <c r="H169" s="68"/>
      <c r="I169" s="68"/>
      <c r="J169" s="66"/>
      <c r="K169" s="66"/>
    </row>
    <row r="170" spans="1:11">
      <c r="A170" s="67"/>
      <c r="B170" s="66"/>
      <c r="C170" s="66"/>
      <c r="D170" s="66"/>
      <c r="E170" s="66"/>
      <c r="F170" s="68"/>
      <c r="G170" s="68"/>
      <c r="H170" s="68"/>
      <c r="I170" s="68"/>
      <c r="J170" s="66"/>
      <c r="K170" s="66"/>
    </row>
    <row r="171" spans="1:11">
      <c r="A171" s="67"/>
      <c r="B171" s="66"/>
      <c r="C171" s="66"/>
      <c r="D171" s="66"/>
      <c r="E171" s="66"/>
      <c r="F171" s="68"/>
      <c r="G171" s="68"/>
      <c r="H171" s="68"/>
      <c r="I171" s="68"/>
      <c r="J171" s="66"/>
      <c r="K171" s="66"/>
    </row>
    <row r="172" spans="1:11">
      <c r="A172" s="67"/>
      <c r="B172" s="66"/>
      <c r="C172" s="66"/>
      <c r="D172" s="66"/>
      <c r="E172" s="66"/>
      <c r="F172" s="68"/>
      <c r="G172" s="68"/>
      <c r="H172" s="68"/>
      <c r="I172" s="68"/>
      <c r="J172" s="66"/>
      <c r="K172" s="66"/>
    </row>
    <row r="173" spans="1:11">
      <c r="A173" s="67"/>
      <c r="B173" s="66"/>
      <c r="C173" s="66"/>
      <c r="D173" s="66"/>
      <c r="E173" s="66"/>
      <c r="F173" s="68"/>
      <c r="G173" s="68"/>
      <c r="H173" s="68"/>
      <c r="I173" s="68"/>
      <c r="J173" s="66"/>
      <c r="K173" s="66"/>
    </row>
    <row r="174" spans="1:11">
      <c r="A174" s="67"/>
      <c r="B174" s="66"/>
      <c r="C174" s="66"/>
      <c r="D174" s="66"/>
      <c r="E174" s="66"/>
      <c r="F174" s="68"/>
      <c r="G174" s="68"/>
      <c r="H174" s="68"/>
      <c r="I174" s="68"/>
      <c r="J174" s="66"/>
      <c r="K174" s="66"/>
    </row>
    <row r="175" spans="1:11">
      <c r="A175" s="67"/>
      <c r="B175" s="66"/>
      <c r="C175" s="66"/>
      <c r="D175" s="66"/>
      <c r="E175" s="66"/>
      <c r="F175" s="68"/>
      <c r="G175" s="68"/>
      <c r="H175" s="68"/>
      <c r="I175" s="68"/>
      <c r="J175" s="66"/>
      <c r="K175" s="66"/>
    </row>
    <row r="176" spans="1:11">
      <c r="A176" s="67"/>
      <c r="B176" s="66"/>
      <c r="C176" s="66"/>
      <c r="D176" s="66"/>
      <c r="E176" s="66"/>
      <c r="F176" s="68"/>
      <c r="G176" s="68"/>
      <c r="H176" s="68"/>
      <c r="I176" s="68"/>
      <c r="J176" s="66"/>
      <c r="K176" s="66"/>
    </row>
    <row r="177" spans="1:11">
      <c r="A177" s="67"/>
      <c r="B177" s="66"/>
      <c r="C177" s="66"/>
      <c r="D177" s="66"/>
      <c r="E177" s="66"/>
      <c r="F177" s="68"/>
      <c r="G177" s="68"/>
      <c r="H177" s="68"/>
      <c r="I177" s="68"/>
      <c r="J177" s="66"/>
      <c r="K177" s="66"/>
    </row>
    <row r="178" spans="1:11">
      <c r="A178" s="67"/>
      <c r="B178" s="66"/>
      <c r="C178" s="66"/>
      <c r="D178" s="66"/>
      <c r="E178" s="66"/>
      <c r="F178" s="68"/>
      <c r="G178" s="68"/>
      <c r="H178" s="68"/>
      <c r="I178" s="68"/>
      <c r="J178" s="66"/>
      <c r="K178" s="66"/>
    </row>
    <row r="179" spans="1:11">
      <c r="A179" s="67"/>
      <c r="B179" s="66"/>
      <c r="C179" s="66"/>
      <c r="D179" s="66"/>
      <c r="E179" s="66"/>
      <c r="F179" s="68"/>
      <c r="G179" s="68"/>
      <c r="H179" s="68"/>
      <c r="I179" s="68"/>
      <c r="J179" s="66"/>
      <c r="K179" s="66"/>
    </row>
    <row r="180" spans="1:11">
      <c r="A180" s="67"/>
      <c r="B180" s="66"/>
      <c r="C180" s="66"/>
      <c r="D180" s="66"/>
      <c r="E180" s="66"/>
      <c r="F180" s="68"/>
      <c r="G180" s="68"/>
      <c r="H180" s="68"/>
      <c r="I180" s="68"/>
      <c r="J180" s="66"/>
      <c r="K180" s="66"/>
    </row>
    <row r="181" spans="1:11">
      <c r="A181" s="67"/>
      <c r="B181" s="66"/>
      <c r="C181" s="66"/>
      <c r="D181" s="66"/>
      <c r="E181" s="66"/>
      <c r="F181" s="68"/>
      <c r="G181" s="68"/>
      <c r="H181" s="68"/>
      <c r="I181" s="68"/>
      <c r="J181" s="66"/>
      <c r="K181" s="66"/>
    </row>
    <row r="182" spans="1:11">
      <c r="A182" s="67"/>
      <c r="B182" s="66"/>
      <c r="C182" s="66"/>
      <c r="D182" s="66"/>
      <c r="E182" s="66"/>
      <c r="F182" s="68"/>
      <c r="G182" s="68"/>
      <c r="H182" s="68"/>
      <c r="I182" s="68"/>
      <c r="J182" s="66"/>
      <c r="K182" s="66"/>
    </row>
    <row r="183" spans="1:11">
      <c r="A183" s="67"/>
      <c r="B183" s="66"/>
      <c r="C183" s="66"/>
      <c r="D183" s="66"/>
      <c r="E183" s="66"/>
      <c r="F183" s="68"/>
      <c r="G183" s="68"/>
      <c r="H183" s="68"/>
      <c r="I183" s="68"/>
      <c r="J183" s="66"/>
      <c r="K183" s="66"/>
    </row>
    <row r="184" spans="1:11">
      <c r="A184" s="67"/>
      <c r="B184" s="66"/>
      <c r="C184" s="66"/>
      <c r="D184" s="66"/>
      <c r="E184" s="66"/>
      <c r="F184" s="68"/>
      <c r="G184" s="68"/>
      <c r="H184" s="68"/>
      <c r="I184" s="68"/>
      <c r="J184" s="66"/>
      <c r="K184" s="66"/>
    </row>
  </sheetData>
  <mergeCells count="42">
    <mergeCell ref="G101:G104"/>
    <mergeCell ref="H101:H104"/>
    <mergeCell ref="I101:I104"/>
    <mergeCell ref="G106:G108"/>
    <mergeCell ref="H106:H108"/>
    <mergeCell ref="I106:I108"/>
    <mergeCell ref="G90:G95"/>
    <mergeCell ref="H90:H95"/>
    <mergeCell ref="I90:I95"/>
    <mergeCell ref="G96:G100"/>
    <mergeCell ref="H96:H100"/>
    <mergeCell ref="I96:I100"/>
    <mergeCell ref="G68:G79"/>
    <mergeCell ref="H68:H79"/>
    <mergeCell ref="I68:I79"/>
    <mergeCell ref="G80:G89"/>
    <mergeCell ref="H80:H89"/>
    <mergeCell ref="I80:I89"/>
    <mergeCell ref="G50:G59"/>
    <mergeCell ref="H50:H59"/>
    <mergeCell ref="I50:I59"/>
    <mergeCell ref="G61:G67"/>
    <mergeCell ref="H61:H67"/>
    <mergeCell ref="I61:I67"/>
    <mergeCell ref="G33:G36"/>
    <mergeCell ref="H33:H36"/>
    <mergeCell ref="I33:I36"/>
    <mergeCell ref="G37:G49"/>
    <mergeCell ref="H37:H49"/>
    <mergeCell ref="I37:I49"/>
    <mergeCell ref="G14:G20"/>
    <mergeCell ref="H14:H20"/>
    <mergeCell ref="I14:I20"/>
    <mergeCell ref="G21:G32"/>
    <mergeCell ref="H21:H32"/>
    <mergeCell ref="I21:I32"/>
    <mergeCell ref="A1:I4"/>
    <mergeCell ref="A5:F5"/>
    <mergeCell ref="G5:I5"/>
    <mergeCell ref="G9:G13"/>
    <mergeCell ref="H9:H13"/>
    <mergeCell ref="I9:I13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1"/>
  <sheetViews>
    <sheetView zoomScale="110" zoomScaleNormal="110" workbookViewId="0">
      <selection activeCell="J9" sqref="J9"/>
    </sheetView>
  </sheetViews>
  <sheetFormatPr defaultRowHeight="15"/>
  <cols>
    <col min="1" max="1" width="9.7109375" customWidth="1"/>
    <col min="2" max="2" width="10" customWidth="1"/>
    <col min="3" max="3" width="9.5703125" customWidth="1"/>
    <col min="4" max="4" width="11.28515625" customWidth="1"/>
    <col min="5" max="5" width="11.28515625" style="36" customWidth="1"/>
    <col min="6" max="6" width="8.85546875" style="36" customWidth="1"/>
    <col min="7" max="7" width="11.5703125" style="36" customWidth="1"/>
    <col min="8" max="8" width="10.28515625" style="36" customWidth="1"/>
    <col min="9" max="1025" width="8.7109375" customWidth="1"/>
  </cols>
  <sheetData>
    <row r="1" spans="1:8" ht="12.75" customHeight="1">
      <c r="A1" s="109"/>
      <c r="B1" s="109"/>
      <c r="C1" s="109"/>
      <c r="D1" s="109"/>
      <c r="E1" s="109"/>
      <c r="F1" s="109"/>
      <c r="G1" s="109"/>
      <c r="H1" s="109"/>
    </row>
    <row r="2" spans="1:8" ht="12.75" customHeight="1">
      <c r="A2" s="109"/>
      <c r="B2" s="109"/>
      <c r="C2" s="109"/>
      <c r="D2" s="109"/>
      <c r="E2" s="109"/>
      <c r="F2" s="109"/>
      <c r="G2" s="109"/>
      <c r="H2" s="109"/>
    </row>
    <row r="3" spans="1:8" ht="37.35" customHeight="1">
      <c r="A3" s="109"/>
      <c r="B3" s="109"/>
      <c r="C3" s="109"/>
      <c r="D3" s="109"/>
      <c r="E3" s="109"/>
      <c r="F3" s="109"/>
      <c r="G3" s="109"/>
      <c r="H3" s="109"/>
    </row>
    <row r="4" spans="1:8" ht="28.5" customHeight="1">
      <c r="A4" s="110" t="s">
        <v>48</v>
      </c>
      <c r="B4" s="110"/>
      <c r="C4" s="110"/>
      <c r="D4" s="110"/>
      <c r="E4" s="110"/>
      <c r="F4" s="110"/>
      <c r="G4" s="111" t="s">
        <v>57</v>
      </c>
      <c r="H4" s="111"/>
    </row>
    <row r="5" spans="1:8" ht="15" customHeight="1">
      <c r="A5" s="109" t="s">
        <v>49</v>
      </c>
      <c r="B5" s="109"/>
      <c r="C5" s="109"/>
      <c r="D5" s="109"/>
      <c r="E5" s="109" t="s">
        <v>50</v>
      </c>
      <c r="F5" s="109"/>
      <c r="G5" s="109"/>
      <c r="H5" s="109"/>
    </row>
    <row r="6" spans="1:8" ht="38.25">
      <c r="A6" s="37" t="s">
        <v>51</v>
      </c>
      <c r="B6" s="38" t="s">
        <v>52</v>
      </c>
      <c r="C6" s="38" t="s">
        <v>53</v>
      </c>
      <c r="D6" s="39" t="s">
        <v>54</v>
      </c>
      <c r="E6" s="37" t="s">
        <v>55</v>
      </c>
      <c r="F6" s="38" t="s">
        <v>5</v>
      </c>
      <c r="G6" s="38" t="s">
        <v>6</v>
      </c>
      <c r="H6" s="40" t="s">
        <v>7</v>
      </c>
    </row>
    <row r="7" spans="1:8">
      <c r="A7" s="41" t="s">
        <v>17</v>
      </c>
      <c r="B7" s="42" t="s">
        <v>17</v>
      </c>
      <c r="C7" s="42" t="s">
        <v>17</v>
      </c>
      <c r="D7" s="43" t="s">
        <v>17</v>
      </c>
      <c r="E7" s="41" t="s">
        <v>17</v>
      </c>
      <c r="F7" s="42" t="s">
        <v>17</v>
      </c>
      <c r="G7" s="42" t="s">
        <v>56</v>
      </c>
      <c r="H7" s="44" t="s">
        <v>56</v>
      </c>
    </row>
    <row r="8" spans="1:8">
      <c r="A8" s="112">
        <v>114</v>
      </c>
      <c r="B8" s="113">
        <v>114.3</v>
      </c>
      <c r="C8" s="47">
        <v>5.2</v>
      </c>
      <c r="D8" s="48">
        <v>103.9</v>
      </c>
      <c r="E8" s="49">
        <f t="shared" ref="E8:E51" si="0">D8-3</f>
        <v>100.9</v>
      </c>
      <c r="F8" s="114">
        <v>150</v>
      </c>
      <c r="G8" s="115">
        <f>H8/1.2</f>
        <v>15000</v>
      </c>
      <c r="H8" s="116">
        <v>18000</v>
      </c>
    </row>
    <row r="9" spans="1:8">
      <c r="A9" s="112"/>
      <c r="B9" s="113"/>
      <c r="C9" s="53">
        <v>5.7</v>
      </c>
      <c r="D9" s="54">
        <v>102.9</v>
      </c>
      <c r="E9" s="55">
        <f t="shared" si="0"/>
        <v>99.9</v>
      </c>
      <c r="F9" s="114"/>
      <c r="G9" s="115"/>
      <c r="H9" s="116"/>
    </row>
    <row r="10" spans="1:8">
      <c r="A10" s="112"/>
      <c r="B10" s="113"/>
      <c r="C10" s="53">
        <v>6.4</v>
      </c>
      <c r="D10" s="54">
        <v>101.5</v>
      </c>
      <c r="E10" s="55">
        <f t="shared" si="0"/>
        <v>98.5</v>
      </c>
      <c r="F10" s="114"/>
      <c r="G10" s="115"/>
      <c r="H10" s="116"/>
    </row>
    <row r="11" spans="1:8">
      <c r="A11" s="112"/>
      <c r="B11" s="113"/>
      <c r="C11" s="53">
        <v>7.4</v>
      </c>
      <c r="D11" s="54">
        <v>99.5</v>
      </c>
      <c r="E11" s="55">
        <f t="shared" si="0"/>
        <v>96.5</v>
      </c>
      <c r="F11" s="114"/>
      <c r="G11" s="115"/>
      <c r="H11" s="116"/>
    </row>
    <row r="12" spans="1:8">
      <c r="A12" s="112"/>
      <c r="B12" s="113"/>
      <c r="C12" s="42">
        <v>8.6</v>
      </c>
      <c r="D12" s="43">
        <v>97.1</v>
      </c>
      <c r="E12" s="56">
        <f t="shared" si="0"/>
        <v>94.1</v>
      </c>
      <c r="F12" s="114"/>
      <c r="G12" s="115"/>
      <c r="H12" s="116"/>
    </row>
    <row r="13" spans="1:8">
      <c r="A13" s="112">
        <v>127</v>
      </c>
      <c r="B13" s="113">
        <v>127</v>
      </c>
      <c r="C13" s="47">
        <v>5.6</v>
      </c>
      <c r="D13" s="48">
        <v>115.8</v>
      </c>
      <c r="E13" s="49">
        <f t="shared" si="0"/>
        <v>112.8</v>
      </c>
      <c r="F13" s="114">
        <v>150</v>
      </c>
      <c r="G13" s="115">
        <f>H13/1.2</f>
        <v>16666.666666666668</v>
      </c>
      <c r="H13" s="116">
        <v>20000</v>
      </c>
    </row>
    <row r="14" spans="1:8">
      <c r="A14" s="112"/>
      <c r="B14" s="113"/>
      <c r="C14" s="53">
        <v>6.4</v>
      </c>
      <c r="D14" s="54">
        <v>114.2</v>
      </c>
      <c r="E14" s="55">
        <f t="shared" si="0"/>
        <v>111.2</v>
      </c>
      <c r="F14" s="114"/>
      <c r="G14" s="115"/>
      <c r="H14" s="116"/>
    </row>
    <row r="15" spans="1:8">
      <c r="A15" s="112"/>
      <c r="B15" s="113"/>
      <c r="C15" s="53">
        <v>7.5</v>
      </c>
      <c r="D15" s="54">
        <v>112</v>
      </c>
      <c r="E15" s="55">
        <f t="shared" si="0"/>
        <v>109</v>
      </c>
      <c r="F15" s="114"/>
      <c r="G15" s="115"/>
      <c r="H15" s="116"/>
    </row>
    <row r="16" spans="1:8">
      <c r="A16" s="112"/>
      <c r="B16" s="113"/>
      <c r="C16" s="42">
        <v>9.1999999999999993</v>
      </c>
      <c r="D16" s="43">
        <v>108.6</v>
      </c>
      <c r="E16" s="56">
        <f t="shared" si="0"/>
        <v>105.6</v>
      </c>
      <c r="F16" s="114"/>
      <c r="G16" s="115"/>
      <c r="H16" s="116"/>
    </row>
    <row r="17" spans="1:8">
      <c r="A17" s="112">
        <v>140</v>
      </c>
      <c r="B17" s="113">
        <v>139.69999999999999</v>
      </c>
      <c r="C17" s="47">
        <v>6.2</v>
      </c>
      <c r="D17" s="48">
        <v>127.3</v>
      </c>
      <c r="E17" s="49">
        <f t="shared" si="0"/>
        <v>124.3</v>
      </c>
      <c r="F17" s="114">
        <v>150</v>
      </c>
      <c r="G17" s="115">
        <f>H17/1.2</f>
        <v>16666.666666666668</v>
      </c>
      <c r="H17" s="116">
        <v>20000</v>
      </c>
    </row>
    <row r="18" spans="1:8">
      <c r="A18" s="112"/>
      <c r="B18" s="113"/>
      <c r="C18" s="53">
        <v>7</v>
      </c>
      <c r="D18" s="54">
        <v>125.7</v>
      </c>
      <c r="E18" s="55">
        <f t="shared" si="0"/>
        <v>122.7</v>
      </c>
      <c r="F18" s="114"/>
      <c r="G18" s="115"/>
      <c r="H18" s="116"/>
    </row>
    <row r="19" spans="1:8">
      <c r="A19" s="112"/>
      <c r="B19" s="113"/>
      <c r="C19" s="53">
        <v>7.7</v>
      </c>
      <c r="D19" s="54">
        <v>124.3</v>
      </c>
      <c r="E19" s="55">
        <f t="shared" si="0"/>
        <v>121.3</v>
      </c>
      <c r="F19" s="114"/>
      <c r="G19" s="115"/>
      <c r="H19" s="116"/>
    </row>
    <row r="20" spans="1:8">
      <c r="A20" s="112"/>
      <c r="B20" s="113"/>
      <c r="C20" s="53">
        <v>9.1999999999999993</v>
      </c>
      <c r="D20" s="54">
        <v>121.3</v>
      </c>
      <c r="E20" s="55">
        <f t="shared" si="0"/>
        <v>118.3</v>
      </c>
      <c r="F20" s="114"/>
      <c r="G20" s="115"/>
      <c r="H20" s="116"/>
    </row>
    <row r="21" spans="1:8">
      <c r="A21" s="112"/>
      <c r="B21" s="113"/>
      <c r="C21" s="42">
        <v>10.5</v>
      </c>
      <c r="D21" s="43">
        <v>118.7</v>
      </c>
      <c r="E21" s="56">
        <f t="shared" si="0"/>
        <v>115.7</v>
      </c>
      <c r="F21" s="114"/>
      <c r="G21" s="115"/>
      <c r="H21" s="116"/>
    </row>
    <row r="22" spans="1:8">
      <c r="A22" s="112">
        <v>146</v>
      </c>
      <c r="B22" s="113">
        <v>146.1</v>
      </c>
      <c r="C22" s="47">
        <v>6.5</v>
      </c>
      <c r="D22" s="48">
        <v>133.1</v>
      </c>
      <c r="E22" s="49">
        <f t="shared" si="0"/>
        <v>130.1</v>
      </c>
      <c r="F22" s="114">
        <v>150</v>
      </c>
      <c r="G22" s="115">
        <f>H22/1.2</f>
        <v>17500</v>
      </c>
      <c r="H22" s="116">
        <v>21000</v>
      </c>
    </row>
    <row r="23" spans="1:8">
      <c r="A23" s="112"/>
      <c r="B23" s="113"/>
      <c r="C23" s="53">
        <v>7</v>
      </c>
      <c r="D23" s="54">
        <v>132.1</v>
      </c>
      <c r="E23" s="55">
        <f t="shared" si="0"/>
        <v>129.1</v>
      </c>
      <c r="F23" s="114"/>
      <c r="G23" s="115"/>
      <c r="H23" s="116"/>
    </row>
    <row r="24" spans="1:8">
      <c r="A24" s="112"/>
      <c r="B24" s="113"/>
      <c r="C24" s="53">
        <v>7.7</v>
      </c>
      <c r="D24" s="54">
        <v>130.69999999999999</v>
      </c>
      <c r="E24" s="55">
        <f t="shared" si="0"/>
        <v>127.69999999999999</v>
      </c>
      <c r="F24" s="114"/>
      <c r="G24" s="115"/>
      <c r="H24" s="116"/>
    </row>
    <row r="25" spans="1:8">
      <c r="A25" s="112"/>
      <c r="B25" s="113"/>
      <c r="C25" s="53">
        <v>8.5</v>
      </c>
      <c r="D25" s="54">
        <v>129.1</v>
      </c>
      <c r="E25" s="55">
        <f t="shared" si="0"/>
        <v>126.1</v>
      </c>
      <c r="F25" s="114"/>
      <c r="G25" s="115"/>
      <c r="H25" s="116"/>
    </row>
    <row r="26" spans="1:8">
      <c r="A26" s="112"/>
      <c r="B26" s="113"/>
      <c r="C26" s="53">
        <v>9.5</v>
      </c>
      <c r="D26" s="54">
        <v>127.1</v>
      </c>
      <c r="E26" s="55">
        <f t="shared" si="0"/>
        <v>124.1</v>
      </c>
      <c r="F26" s="114"/>
      <c r="G26" s="115"/>
      <c r="H26" s="116"/>
    </row>
    <row r="27" spans="1:8">
      <c r="A27" s="112"/>
      <c r="B27" s="113"/>
      <c r="C27" s="42">
        <v>10.7</v>
      </c>
      <c r="D27" s="43">
        <v>124.7</v>
      </c>
      <c r="E27" s="56">
        <f t="shared" si="0"/>
        <v>121.7</v>
      </c>
      <c r="F27" s="114"/>
      <c r="G27" s="115"/>
      <c r="H27" s="116"/>
    </row>
    <row r="28" spans="1:8">
      <c r="A28" s="112">
        <v>168</v>
      </c>
      <c r="B28" s="113">
        <v>168.3</v>
      </c>
      <c r="C28" s="47">
        <v>7.3</v>
      </c>
      <c r="D28" s="48">
        <v>153.69999999999999</v>
      </c>
      <c r="E28" s="49">
        <f t="shared" si="0"/>
        <v>150.69999999999999</v>
      </c>
      <c r="F28" s="114">
        <v>150</v>
      </c>
      <c r="G28" s="115">
        <f>H28/1.2</f>
        <v>18333.333333333336</v>
      </c>
      <c r="H28" s="116">
        <v>22000</v>
      </c>
    </row>
    <row r="29" spans="1:8">
      <c r="A29" s="112"/>
      <c r="B29" s="113"/>
      <c r="C29" s="53">
        <v>8</v>
      </c>
      <c r="D29" s="54">
        <v>152.30000000000001</v>
      </c>
      <c r="E29" s="55">
        <f t="shared" si="0"/>
        <v>149.30000000000001</v>
      </c>
      <c r="F29" s="114"/>
      <c r="G29" s="115"/>
      <c r="H29" s="116"/>
    </row>
    <row r="30" spans="1:8">
      <c r="A30" s="112"/>
      <c r="B30" s="113"/>
      <c r="C30" s="53">
        <v>8.9</v>
      </c>
      <c r="D30" s="54">
        <v>160.5</v>
      </c>
      <c r="E30" s="55">
        <f t="shared" si="0"/>
        <v>157.5</v>
      </c>
      <c r="F30" s="114"/>
      <c r="G30" s="115"/>
      <c r="H30" s="116"/>
    </row>
    <row r="31" spans="1:8">
      <c r="A31" s="112"/>
      <c r="B31" s="113"/>
      <c r="C31" s="53">
        <v>10.6</v>
      </c>
      <c r="D31" s="54">
        <v>147.1</v>
      </c>
      <c r="E31" s="55">
        <f t="shared" si="0"/>
        <v>144.1</v>
      </c>
      <c r="F31" s="114"/>
      <c r="G31" s="115"/>
      <c r="H31" s="116"/>
    </row>
    <row r="32" spans="1:8">
      <c r="A32" s="112"/>
      <c r="B32" s="113"/>
      <c r="C32" s="42">
        <v>12.1</v>
      </c>
      <c r="D32" s="43">
        <v>144.1</v>
      </c>
      <c r="E32" s="56">
        <f t="shared" si="0"/>
        <v>141.1</v>
      </c>
      <c r="F32" s="114"/>
      <c r="G32" s="115"/>
      <c r="H32" s="116"/>
    </row>
    <row r="33" spans="1:8">
      <c r="A33" s="112">
        <v>178</v>
      </c>
      <c r="B33" s="113">
        <v>177.8</v>
      </c>
      <c r="C33" s="47">
        <v>5.9</v>
      </c>
      <c r="D33" s="48">
        <v>166</v>
      </c>
      <c r="E33" s="49">
        <f t="shared" si="0"/>
        <v>163</v>
      </c>
      <c r="F33" s="114">
        <v>150</v>
      </c>
      <c r="G33" s="115">
        <f>H33/1.2</f>
        <v>20000</v>
      </c>
      <c r="H33" s="116">
        <v>24000</v>
      </c>
    </row>
    <row r="34" spans="1:8">
      <c r="A34" s="112"/>
      <c r="B34" s="113"/>
      <c r="C34" s="53">
        <v>6.9</v>
      </c>
      <c r="D34" s="54">
        <v>164</v>
      </c>
      <c r="E34" s="55">
        <f t="shared" si="0"/>
        <v>161</v>
      </c>
      <c r="F34" s="114"/>
      <c r="G34" s="115"/>
      <c r="H34" s="116"/>
    </row>
    <row r="35" spans="1:8">
      <c r="A35" s="112"/>
      <c r="B35" s="113"/>
      <c r="C35" s="53">
        <v>8.1</v>
      </c>
      <c r="D35" s="54">
        <v>161.6</v>
      </c>
      <c r="E35" s="55">
        <f t="shared" si="0"/>
        <v>158.6</v>
      </c>
      <c r="F35" s="114"/>
      <c r="G35" s="115"/>
      <c r="H35" s="116"/>
    </row>
    <row r="36" spans="1:8">
      <c r="A36" s="112"/>
      <c r="B36" s="113"/>
      <c r="C36" s="53">
        <v>9.1999999999999993</v>
      </c>
      <c r="D36" s="54">
        <v>159.4</v>
      </c>
      <c r="E36" s="55">
        <f t="shared" si="0"/>
        <v>156.4</v>
      </c>
      <c r="F36" s="114"/>
      <c r="G36" s="115"/>
      <c r="H36" s="116"/>
    </row>
    <row r="37" spans="1:8">
      <c r="A37" s="112"/>
      <c r="B37" s="113"/>
      <c r="C37" s="53">
        <v>10.4</v>
      </c>
      <c r="D37" s="54">
        <v>157</v>
      </c>
      <c r="E37" s="55">
        <f t="shared" si="0"/>
        <v>154</v>
      </c>
      <c r="F37" s="114"/>
      <c r="G37" s="115"/>
      <c r="H37" s="116"/>
    </row>
    <row r="38" spans="1:8">
      <c r="A38" s="112"/>
      <c r="B38" s="113"/>
      <c r="C38" s="53">
        <v>11.5</v>
      </c>
      <c r="D38" s="54">
        <v>154.80000000000001</v>
      </c>
      <c r="E38" s="55">
        <f t="shared" si="0"/>
        <v>151.80000000000001</v>
      </c>
      <c r="F38" s="114"/>
      <c r="G38" s="115"/>
      <c r="H38" s="116"/>
    </row>
    <row r="39" spans="1:8">
      <c r="A39" s="112"/>
      <c r="B39" s="113"/>
      <c r="C39" s="42">
        <v>12.7</v>
      </c>
      <c r="D39" s="43">
        <v>152.4</v>
      </c>
      <c r="E39" s="56">
        <f t="shared" si="0"/>
        <v>149.4</v>
      </c>
      <c r="F39" s="114"/>
      <c r="G39" s="115"/>
      <c r="H39" s="116"/>
    </row>
    <row r="40" spans="1:8">
      <c r="A40" s="112">
        <v>194</v>
      </c>
      <c r="B40" s="113">
        <v>193.7</v>
      </c>
      <c r="C40" s="47">
        <v>7.6</v>
      </c>
      <c r="D40" s="48">
        <v>178.5</v>
      </c>
      <c r="E40" s="49">
        <f t="shared" si="0"/>
        <v>175.5</v>
      </c>
      <c r="F40" s="114">
        <v>150</v>
      </c>
      <c r="G40" s="115">
        <f>H40/1.2</f>
        <v>21666.666666666668</v>
      </c>
      <c r="H40" s="116">
        <v>26000</v>
      </c>
    </row>
    <row r="41" spans="1:8">
      <c r="A41" s="112"/>
      <c r="B41" s="113"/>
      <c r="C41" s="53">
        <v>8.3000000000000007</v>
      </c>
      <c r="D41" s="54">
        <v>177.1</v>
      </c>
      <c r="E41" s="55">
        <f t="shared" si="0"/>
        <v>174.1</v>
      </c>
      <c r="F41" s="114"/>
      <c r="G41" s="115"/>
      <c r="H41" s="116"/>
    </row>
    <row r="42" spans="1:8">
      <c r="A42" s="112"/>
      <c r="B42" s="113"/>
      <c r="C42" s="53">
        <v>9.5</v>
      </c>
      <c r="D42" s="54">
        <v>174.7</v>
      </c>
      <c r="E42" s="55">
        <f t="shared" si="0"/>
        <v>171.7</v>
      </c>
      <c r="F42" s="114"/>
      <c r="G42" s="115"/>
      <c r="H42" s="116"/>
    </row>
    <row r="43" spans="1:8">
      <c r="A43" s="112"/>
      <c r="B43" s="113"/>
      <c r="C43" s="53">
        <v>10.9</v>
      </c>
      <c r="D43" s="54">
        <v>171.9</v>
      </c>
      <c r="E43" s="55">
        <f t="shared" si="0"/>
        <v>168.9</v>
      </c>
      <c r="F43" s="114"/>
      <c r="G43" s="115"/>
      <c r="H43" s="116"/>
    </row>
    <row r="44" spans="1:8">
      <c r="A44" s="112"/>
      <c r="B44" s="113"/>
      <c r="C44" s="42">
        <v>12.7</v>
      </c>
      <c r="D44" s="43">
        <v>168.3</v>
      </c>
      <c r="E44" s="56">
        <f t="shared" si="0"/>
        <v>165.3</v>
      </c>
      <c r="F44" s="114"/>
      <c r="G44" s="115"/>
      <c r="H44" s="116"/>
    </row>
    <row r="45" spans="1:8">
      <c r="A45" s="112">
        <v>219</v>
      </c>
      <c r="B45" s="113">
        <v>219.1</v>
      </c>
      <c r="C45" s="47">
        <v>6.7</v>
      </c>
      <c r="D45" s="48">
        <v>205.7</v>
      </c>
      <c r="E45" s="49">
        <f t="shared" si="0"/>
        <v>202.7</v>
      </c>
      <c r="F45" s="114">
        <v>150</v>
      </c>
      <c r="G45" s="115">
        <f>H45/1.2</f>
        <v>29166.666666666668</v>
      </c>
      <c r="H45" s="116">
        <v>35000</v>
      </c>
    </row>
    <row r="46" spans="1:8">
      <c r="A46" s="112"/>
      <c r="B46" s="113"/>
      <c r="C46" s="53">
        <v>7.7</v>
      </c>
      <c r="D46" s="54">
        <v>203.7</v>
      </c>
      <c r="E46" s="55">
        <f t="shared" si="0"/>
        <v>200.7</v>
      </c>
      <c r="F46" s="114"/>
      <c r="G46" s="115"/>
      <c r="H46" s="116"/>
    </row>
    <row r="47" spans="1:8">
      <c r="A47" s="112"/>
      <c r="B47" s="113"/>
      <c r="C47" s="53">
        <v>8.9</v>
      </c>
      <c r="D47" s="54">
        <v>201.3</v>
      </c>
      <c r="E47" s="55">
        <f t="shared" si="0"/>
        <v>198.3</v>
      </c>
      <c r="F47" s="114"/>
      <c r="G47" s="115"/>
      <c r="H47" s="116"/>
    </row>
    <row r="48" spans="1:8">
      <c r="A48" s="112"/>
      <c r="B48" s="113"/>
      <c r="C48" s="53">
        <v>10.199999999999999</v>
      </c>
      <c r="D48" s="54">
        <v>198.7</v>
      </c>
      <c r="E48" s="55">
        <f t="shared" si="0"/>
        <v>195.7</v>
      </c>
      <c r="F48" s="114"/>
      <c r="G48" s="115"/>
      <c r="H48" s="116"/>
    </row>
    <row r="49" spans="1:8">
      <c r="A49" s="112"/>
      <c r="B49" s="113"/>
      <c r="C49" s="53">
        <v>11.4</v>
      </c>
      <c r="D49" s="54">
        <v>196.3</v>
      </c>
      <c r="E49" s="55">
        <f t="shared" si="0"/>
        <v>193.3</v>
      </c>
      <c r="F49" s="114"/>
      <c r="G49" s="115"/>
      <c r="H49" s="116"/>
    </row>
    <row r="50" spans="1:8">
      <c r="A50" s="112"/>
      <c r="B50" s="113"/>
      <c r="C50" s="53">
        <v>12.7</v>
      </c>
      <c r="D50" s="54">
        <v>193.7</v>
      </c>
      <c r="E50" s="55">
        <f t="shared" si="0"/>
        <v>190.7</v>
      </c>
      <c r="F50" s="114"/>
      <c r="G50" s="115"/>
      <c r="H50" s="116"/>
    </row>
    <row r="51" spans="1:8">
      <c r="A51" s="112"/>
      <c r="B51" s="113"/>
      <c r="C51" s="42">
        <v>142</v>
      </c>
      <c r="D51" s="43">
        <v>190.7</v>
      </c>
      <c r="E51" s="56">
        <f t="shared" si="0"/>
        <v>187.7</v>
      </c>
      <c r="F51" s="114"/>
      <c r="G51" s="115"/>
      <c r="H51" s="116"/>
    </row>
    <row r="52" spans="1:8">
      <c r="A52" s="112">
        <v>245</v>
      </c>
      <c r="B52" s="113">
        <v>244.5</v>
      </c>
      <c r="C52" s="47">
        <v>7.9</v>
      </c>
      <c r="D52" s="48">
        <v>228.7</v>
      </c>
      <c r="E52" s="49">
        <f t="shared" ref="E52:E82" si="1">D52-4</f>
        <v>224.7</v>
      </c>
      <c r="F52" s="114">
        <v>300</v>
      </c>
      <c r="G52" s="115">
        <f>H52/1.2</f>
        <v>34166.666666666672</v>
      </c>
      <c r="H52" s="116">
        <v>41000</v>
      </c>
    </row>
    <row r="53" spans="1:8">
      <c r="A53" s="112"/>
      <c r="B53" s="113"/>
      <c r="C53" s="53">
        <v>8.9</v>
      </c>
      <c r="D53" s="54">
        <v>226.7</v>
      </c>
      <c r="E53" s="55">
        <f t="shared" si="1"/>
        <v>222.7</v>
      </c>
      <c r="F53" s="114"/>
      <c r="G53" s="115"/>
      <c r="H53" s="116"/>
    </row>
    <row r="54" spans="1:8">
      <c r="A54" s="112"/>
      <c r="B54" s="113"/>
      <c r="C54" s="53">
        <v>10</v>
      </c>
      <c r="D54" s="54">
        <v>224.5</v>
      </c>
      <c r="E54" s="55">
        <f t="shared" si="1"/>
        <v>220.5</v>
      </c>
      <c r="F54" s="114"/>
      <c r="G54" s="115"/>
      <c r="H54" s="116"/>
    </row>
    <row r="55" spans="1:8">
      <c r="A55" s="112"/>
      <c r="B55" s="113"/>
      <c r="C55" s="53">
        <v>11.1</v>
      </c>
      <c r="D55" s="54">
        <v>222.3</v>
      </c>
      <c r="E55" s="55">
        <f t="shared" si="1"/>
        <v>218.3</v>
      </c>
      <c r="F55" s="114"/>
      <c r="G55" s="115"/>
      <c r="H55" s="116"/>
    </row>
    <row r="56" spans="1:8">
      <c r="A56" s="112"/>
      <c r="B56" s="113"/>
      <c r="C56" s="53">
        <v>12</v>
      </c>
      <c r="D56" s="54">
        <v>220.5</v>
      </c>
      <c r="E56" s="55">
        <f t="shared" si="1"/>
        <v>216.5</v>
      </c>
      <c r="F56" s="114"/>
      <c r="G56" s="115"/>
      <c r="H56" s="116"/>
    </row>
    <row r="57" spans="1:8">
      <c r="A57" s="112"/>
      <c r="B57" s="113"/>
      <c r="C57" s="42">
        <v>13.8</v>
      </c>
      <c r="D57" s="43">
        <v>216.9</v>
      </c>
      <c r="E57" s="56">
        <f t="shared" si="1"/>
        <v>212.9</v>
      </c>
      <c r="F57" s="114"/>
      <c r="G57" s="115"/>
      <c r="H57" s="116"/>
    </row>
    <row r="58" spans="1:8">
      <c r="A58" s="112">
        <v>273</v>
      </c>
      <c r="B58" s="113">
        <v>273.10000000000002</v>
      </c>
      <c r="C58" s="47">
        <v>7.1</v>
      </c>
      <c r="D58" s="48">
        <v>258.89999999999998</v>
      </c>
      <c r="E58" s="49">
        <f t="shared" si="1"/>
        <v>254.89999999999998</v>
      </c>
      <c r="F58" s="114">
        <v>300</v>
      </c>
      <c r="G58" s="115">
        <f>H58/1.2</f>
        <v>35833.333333333336</v>
      </c>
      <c r="H58" s="116">
        <v>43000</v>
      </c>
    </row>
    <row r="59" spans="1:8">
      <c r="A59" s="112"/>
      <c r="B59" s="113"/>
      <c r="C59" s="53">
        <v>8.9</v>
      </c>
      <c r="D59" s="54">
        <v>295.3</v>
      </c>
      <c r="E59" s="55">
        <f t="shared" si="1"/>
        <v>291.3</v>
      </c>
      <c r="F59" s="114"/>
      <c r="G59" s="115"/>
      <c r="H59" s="116"/>
    </row>
    <row r="60" spans="1:8">
      <c r="A60" s="112"/>
      <c r="B60" s="113"/>
      <c r="C60" s="53">
        <v>10.199999999999999</v>
      </c>
      <c r="D60" s="54">
        <v>252.7</v>
      </c>
      <c r="E60" s="55">
        <f t="shared" si="1"/>
        <v>248.7</v>
      </c>
      <c r="F60" s="114"/>
      <c r="G60" s="115"/>
      <c r="H60" s="116"/>
    </row>
    <row r="61" spans="1:8">
      <c r="A61" s="112"/>
      <c r="B61" s="113"/>
      <c r="C61" s="53">
        <v>11.4</v>
      </c>
      <c r="D61" s="54">
        <v>250.3</v>
      </c>
      <c r="E61" s="55">
        <f t="shared" si="1"/>
        <v>246.3</v>
      </c>
      <c r="F61" s="114"/>
      <c r="G61" s="115"/>
      <c r="H61" s="116"/>
    </row>
    <row r="62" spans="1:8">
      <c r="A62" s="112"/>
      <c r="B62" s="113"/>
      <c r="C62" s="53">
        <v>12.6</v>
      </c>
      <c r="D62" s="54">
        <v>247.9</v>
      </c>
      <c r="E62" s="55">
        <f t="shared" si="1"/>
        <v>243.9</v>
      </c>
      <c r="F62" s="114"/>
      <c r="G62" s="115"/>
      <c r="H62" s="116"/>
    </row>
    <row r="63" spans="1:8">
      <c r="A63" s="112"/>
      <c r="B63" s="113"/>
      <c r="C63" s="53">
        <v>13.8</v>
      </c>
      <c r="D63" s="54">
        <v>245.5</v>
      </c>
      <c r="E63" s="55">
        <f t="shared" si="1"/>
        <v>241.5</v>
      </c>
      <c r="F63" s="114"/>
      <c r="G63" s="115"/>
      <c r="H63" s="116"/>
    </row>
    <row r="64" spans="1:8">
      <c r="A64" s="112"/>
      <c r="B64" s="113"/>
      <c r="C64" s="53">
        <v>15.1</v>
      </c>
      <c r="D64" s="54">
        <v>242.9</v>
      </c>
      <c r="E64" s="55">
        <f t="shared" si="1"/>
        <v>238.9</v>
      </c>
      <c r="F64" s="114"/>
      <c r="G64" s="115"/>
      <c r="H64" s="116"/>
    </row>
    <row r="65" spans="1:8">
      <c r="A65" s="112"/>
      <c r="B65" s="113"/>
      <c r="C65" s="42">
        <v>16.5</v>
      </c>
      <c r="D65" s="43">
        <v>240.1</v>
      </c>
      <c r="E65" s="56">
        <f t="shared" si="1"/>
        <v>236.1</v>
      </c>
      <c r="F65" s="114"/>
      <c r="G65" s="115"/>
      <c r="H65" s="116"/>
    </row>
    <row r="66" spans="1:8">
      <c r="A66" s="112">
        <v>299</v>
      </c>
      <c r="B66" s="113">
        <v>298.5</v>
      </c>
      <c r="C66" s="47">
        <v>8.5</v>
      </c>
      <c r="D66" s="48">
        <v>281.5</v>
      </c>
      <c r="E66" s="49">
        <f t="shared" si="1"/>
        <v>277.5</v>
      </c>
      <c r="F66" s="114">
        <v>300</v>
      </c>
      <c r="G66" s="115">
        <f>H66/1.2</f>
        <v>40000</v>
      </c>
      <c r="H66" s="116">
        <v>48000</v>
      </c>
    </row>
    <row r="67" spans="1:8">
      <c r="A67" s="112"/>
      <c r="B67" s="113"/>
      <c r="C67" s="53">
        <v>9.5</v>
      </c>
      <c r="D67" s="54">
        <v>279.5</v>
      </c>
      <c r="E67" s="55">
        <f t="shared" si="1"/>
        <v>275.5</v>
      </c>
      <c r="F67" s="114"/>
      <c r="G67" s="115"/>
      <c r="H67" s="116"/>
    </row>
    <row r="68" spans="1:8">
      <c r="A68" s="112"/>
      <c r="B68" s="113"/>
      <c r="C68" s="53">
        <v>11.1</v>
      </c>
      <c r="D68" s="54">
        <v>276.3</v>
      </c>
      <c r="E68" s="55">
        <v>275.89999999999998</v>
      </c>
      <c r="F68" s="114"/>
      <c r="G68" s="115"/>
      <c r="H68" s="116"/>
    </row>
    <row r="69" spans="1:8">
      <c r="A69" s="112"/>
      <c r="B69" s="113"/>
      <c r="C69" s="53">
        <v>12.4</v>
      </c>
      <c r="D69" s="54">
        <v>273.7</v>
      </c>
      <c r="E69" s="55">
        <f t="shared" si="1"/>
        <v>269.7</v>
      </c>
      <c r="F69" s="114"/>
      <c r="G69" s="115"/>
      <c r="H69" s="116"/>
    </row>
    <row r="70" spans="1:8">
      <c r="A70" s="112"/>
      <c r="B70" s="113"/>
      <c r="C70" s="42">
        <v>14.8</v>
      </c>
      <c r="D70" s="43">
        <v>268.89999999999998</v>
      </c>
      <c r="E70" s="56">
        <f t="shared" si="1"/>
        <v>264.89999999999998</v>
      </c>
      <c r="F70" s="114"/>
      <c r="G70" s="115"/>
      <c r="H70" s="116"/>
    </row>
    <row r="71" spans="1:8">
      <c r="A71" s="112">
        <v>324</v>
      </c>
      <c r="B71" s="113">
        <v>323.89999999999998</v>
      </c>
      <c r="C71" s="47">
        <v>8.5</v>
      </c>
      <c r="D71" s="48">
        <v>306.89999999999998</v>
      </c>
      <c r="E71" s="49">
        <f t="shared" si="1"/>
        <v>302.89999999999998</v>
      </c>
      <c r="F71" s="114">
        <v>300</v>
      </c>
      <c r="G71" s="115">
        <f>H71/1.2</f>
        <v>42500</v>
      </c>
      <c r="H71" s="116">
        <v>51000</v>
      </c>
    </row>
    <row r="72" spans="1:8">
      <c r="A72" s="112"/>
      <c r="B72" s="113"/>
      <c r="C72" s="53">
        <v>9.5</v>
      </c>
      <c r="D72" s="54">
        <v>304.89999999999998</v>
      </c>
      <c r="E72" s="55">
        <f t="shared" si="1"/>
        <v>300.89999999999998</v>
      </c>
      <c r="F72" s="114"/>
      <c r="G72" s="115"/>
      <c r="H72" s="116"/>
    </row>
    <row r="73" spans="1:8">
      <c r="A73" s="112"/>
      <c r="B73" s="113"/>
      <c r="C73" s="53">
        <v>11</v>
      </c>
      <c r="D73" s="54">
        <v>301.89999999999998</v>
      </c>
      <c r="E73" s="55">
        <f t="shared" si="1"/>
        <v>297.89999999999998</v>
      </c>
      <c r="F73" s="114"/>
      <c r="G73" s="115"/>
      <c r="H73" s="116"/>
    </row>
    <row r="74" spans="1:8">
      <c r="A74" s="112"/>
      <c r="B74" s="113"/>
      <c r="C74" s="53">
        <v>12.4</v>
      </c>
      <c r="D74" s="54">
        <v>299.10000000000002</v>
      </c>
      <c r="E74" s="55">
        <f t="shared" si="1"/>
        <v>295.10000000000002</v>
      </c>
      <c r="F74" s="114"/>
      <c r="G74" s="115"/>
      <c r="H74" s="116"/>
    </row>
    <row r="75" spans="1:8">
      <c r="A75" s="112"/>
      <c r="B75" s="113"/>
      <c r="C75" s="42">
        <v>14</v>
      </c>
      <c r="D75" s="43">
        <v>295.89999999999998</v>
      </c>
      <c r="E75" s="56">
        <f t="shared" si="1"/>
        <v>291.89999999999998</v>
      </c>
      <c r="F75" s="114"/>
      <c r="G75" s="115"/>
      <c r="H75" s="116"/>
    </row>
    <row r="76" spans="1:8">
      <c r="A76" s="112">
        <v>340</v>
      </c>
      <c r="B76" s="113">
        <v>339.7</v>
      </c>
      <c r="C76" s="47">
        <v>8.4</v>
      </c>
      <c r="D76" s="48">
        <v>322.89999999999998</v>
      </c>
      <c r="E76" s="49">
        <f t="shared" si="1"/>
        <v>318.89999999999998</v>
      </c>
      <c r="F76" s="114">
        <v>300</v>
      </c>
      <c r="G76" s="115">
        <f>H76/1.2</f>
        <v>42500</v>
      </c>
      <c r="H76" s="116">
        <v>51000</v>
      </c>
    </row>
    <row r="77" spans="1:8">
      <c r="A77" s="112"/>
      <c r="B77" s="113"/>
      <c r="C77" s="53">
        <v>9.6999999999999993</v>
      </c>
      <c r="D77" s="54">
        <v>320.3</v>
      </c>
      <c r="E77" s="55">
        <f t="shared" si="1"/>
        <v>316.3</v>
      </c>
      <c r="F77" s="114"/>
      <c r="G77" s="115"/>
      <c r="H77" s="116"/>
    </row>
    <row r="78" spans="1:8">
      <c r="A78" s="112"/>
      <c r="B78" s="113"/>
      <c r="C78" s="53">
        <v>10.9</v>
      </c>
      <c r="D78" s="54">
        <v>317.89999999999998</v>
      </c>
      <c r="E78" s="55">
        <f t="shared" si="1"/>
        <v>313.89999999999998</v>
      </c>
      <c r="F78" s="114"/>
      <c r="G78" s="115"/>
      <c r="H78" s="116"/>
    </row>
    <row r="79" spans="1:8">
      <c r="A79" s="112"/>
      <c r="B79" s="113"/>
      <c r="C79" s="53">
        <v>12.2</v>
      </c>
      <c r="D79" s="54">
        <v>315.3</v>
      </c>
      <c r="E79" s="55">
        <f t="shared" si="1"/>
        <v>311.3</v>
      </c>
      <c r="F79" s="114"/>
      <c r="G79" s="115"/>
      <c r="H79" s="116"/>
    </row>
    <row r="80" spans="1:8">
      <c r="A80" s="112"/>
      <c r="B80" s="113"/>
      <c r="C80" s="53">
        <v>13.1</v>
      </c>
      <c r="D80" s="54">
        <v>313.5</v>
      </c>
      <c r="E80" s="55">
        <f t="shared" si="1"/>
        <v>309.5</v>
      </c>
      <c r="F80" s="114"/>
      <c r="G80" s="115"/>
      <c r="H80" s="116"/>
    </row>
    <row r="81" spans="1:8">
      <c r="A81" s="112"/>
      <c r="B81" s="113"/>
      <c r="C81" s="53">
        <v>14</v>
      </c>
      <c r="D81" s="54">
        <v>311.7</v>
      </c>
      <c r="E81" s="55">
        <f t="shared" si="1"/>
        <v>307.7</v>
      </c>
      <c r="F81" s="114"/>
      <c r="G81" s="115"/>
      <c r="H81" s="116"/>
    </row>
    <row r="82" spans="1:8">
      <c r="A82" s="112"/>
      <c r="B82" s="113"/>
      <c r="C82" s="42">
        <v>15.4</v>
      </c>
      <c r="D82" s="43">
        <v>308.89999999999998</v>
      </c>
      <c r="E82" s="56">
        <f t="shared" si="1"/>
        <v>304.89999999999998</v>
      </c>
      <c r="F82" s="114"/>
      <c r="G82" s="115"/>
      <c r="H82" s="116"/>
    </row>
    <row r="83" spans="1:8">
      <c r="A83" s="112">
        <v>351</v>
      </c>
      <c r="B83" s="113">
        <v>351</v>
      </c>
      <c r="C83" s="47">
        <v>9</v>
      </c>
      <c r="D83" s="48">
        <v>333</v>
      </c>
      <c r="E83" s="49">
        <f t="shared" ref="E83:E101" si="2">D83-3</f>
        <v>330</v>
      </c>
      <c r="F83" s="114">
        <v>300</v>
      </c>
      <c r="G83" s="115">
        <f>H83/1.2</f>
        <v>42500</v>
      </c>
      <c r="H83" s="116">
        <v>51000</v>
      </c>
    </row>
    <row r="84" spans="1:8">
      <c r="A84" s="112"/>
      <c r="B84" s="113"/>
      <c r="C84" s="53">
        <v>10</v>
      </c>
      <c r="D84" s="54">
        <v>331</v>
      </c>
      <c r="E84" s="55">
        <f t="shared" si="2"/>
        <v>328</v>
      </c>
      <c r="F84" s="114"/>
      <c r="G84" s="115"/>
      <c r="H84" s="116"/>
    </row>
    <row r="85" spans="1:8">
      <c r="A85" s="112"/>
      <c r="B85" s="113"/>
      <c r="C85" s="53">
        <v>11</v>
      </c>
      <c r="D85" s="54">
        <v>329</v>
      </c>
      <c r="E85" s="55">
        <f t="shared" si="2"/>
        <v>326</v>
      </c>
      <c r="F85" s="114"/>
      <c r="G85" s="115"/>
      <c r="H85" s="116"/>
    </row>
    <row r="86" spans="1:8">
      <c r="A86" s="112"/>
      <c r="B86" s="113"/>
      <c r="C86" s="42">
        <v>12</v>
      </c>
      <c r="D86" s="43">
        <v>327</v>
      </c>
      <c r="E86" s="56">
        <f t="shared" si="2"/>
        <v>324</v>
      </c>
      <c r="F86" s="114"/>
      <c r="G86" s="115"/>
      <c r="H86" s="116"/>
    </row>
    <row r="87" spans="1:8">
      <c r="A87" s="112">
        <v>377</v>
      </c>
      <c r="B87" s="113">
        <v>377</v>
      </c>
      <c r="C87" s="47">
        <v>9</v>
      </c>
      <c r="D87" s="48">
        <v>359</v>
      </c>
      <c r="E87" s="49">
        <f t="shared" si="2"/>
        <v>356</v>
      </c>
      <c r="F87" s="114">
        <v>300</v>
      </c>
      <c r="G87" s="115">
        <f>H87/1.2</f>
        <v>43333.333333333336</v>
      </c>
      <c r="H87" s="116">
        <v>52000</v>
      </c>
    </row>
    <row r="88" spans="1:8">
      <c r="A88" s="112"/>
      <c r="B88" s="113"/>
      <c r="C88" s="53">
        <v>10</v>
      </c>
      <c r="D88" s="54">
        <v>357</v>
      </c>
      <c r="E88" s="55">
        <f t="shared" si="2"/>
        <v>354</v>
      </c>
      <c r="F88" s="114"/>
      <c r="G88" s="115"/>
      <c r="H88" s="116"/>
    </row>
    <row r="89" spans="1:8">
      <c r="A89" s="112"/>
      <c r="B89" s="113"/>
      <c r="C89" s="53">
        <v>11</v>
      </c>
      <c r="D89" s="54">
        <v>355</v>
      </c>
      <c r="E89" s="55">
        <f t="shared" si="2"/>
        <v>352</v>
      </c>
      <c r="F89" s="114"/>
      <c r="G89" s="115"/>
      <c r="H89" s="116"/>
    </row>
    <row r="90" spans="1:8">
      <c r="A90" s="112"/>
      <c r="B90" s="113"/>
      <c r="C90" s="42">
        <v>12</v>
      </c>
      <c r="D90" s="43">
        <v>363</v>
      </c>
      <c r="E90" s="56">
        <f t="shared" si="2"/>
        <v>360</v>
      </c>
      <c r="F90" s="114"/>
      <c r="G90" s="115"/>
      <c r="H90" s="116"/>
    </row>
    <row r="91" spans="1:8">
      <c r="A91" s="112">
        <v>406</v>
      </c>
      <c r="B91" s="113">
        <v>406.4</v>
      </c>
      <c r="C91" s="47">
        <v>9.5</v>
      </c>
      <c r="D91" s="48">
        <v>387.4</v>
      </c>
      <c r="E91" s="49">
        <f t="shared" si="2"/>
        <v>384.4</v>
      </c>
      <c r="F91" s="114">
        <v>300</v>
      </c>
      <c r="G91" s="115">
        <f>H91/1.2</f>
        <v>44166.666666666672</v>
      </c>
      <c r="H91" s="116">
        <v>53000</v>
      </c>
    </row>
    <row r="92" spans="1:8">
      <c r="A92" s="112"/>
      <c r="B92" s="113"/>
      <c r="C92" s="53">
        <v>11.1</v>
      </c>
      <c r="D92" s="54">
        <v>384.2</v>
      </c>
      <c r="E92" s="55">
        <f t="shared" si="2"/>
        <v>381.2</v>
      </c>
      <c r="F92" s="114"/>
      <c r="G92" s="115"/>
      <c r="H92" s="116"/>
    </row>
    <row r="93" spans="1:8">
      <c r="A93" s="112"/>
      <c r="B93" s="113"/>
      <c r="C93" s="53">
        <v>12.6</v>
      </c>
      <c r="D93" s="54">
        <v>381.2</v>
      </c>
      <c r="E93" s="55">
        <f t="shared" si="2"/>
        <v>378.2</v>
      </c>
      <c r="F93" s="114"/>
      <c r="G93" s="115"/>
      <c r="H93" s="116"/>
    </row>
    <row r="94" spans="1:8">
      <c r="A94" s="112"/>
      <c r="B94" s="113"/>
      <c r="C94" s="42">
        <v>16.7</v>
      </c>
      <c r="D94" s="43">
        <v>373</v>
      </c>
      <c r="E94" s="56">
        <f t="shared" si="2"/>
        <v>370</v>
      </c>
      <c r="F94" s="114"/>
      <c r="G94" s="115"/>
      <c r="H94" s="116"/>
    </row>
    <row r="95" spans="1:8">
      <c r="A95" s="112">
        <v>426</v>
      </c>
      <c r="B95" s="113">
        <v>426</v>
      </c>
      <c r="C95" s="47">
        <v>10</v>
      </c>
      <c r="D95" s="48">
        <v>406</v>
      </c>
      <c r="E95" s="49">
        <f t="shared" si="2"/>
        <v>403</v>
      </c>
      <c r="F95" s="114">
        <v>300</v>
      </c>
      <c r="G95" s="115">
        <f>H95/1.2</f>
        <v>44166.666666666672</v>
      </c>
      <c r="H95" s="116">
        <v>53000</v>
      </c>
    </row>
    <row r="96" spans="1:8">
      <c r="A96" s="112"/>
      <c r="B96" s="113"/>
      <c r="C96" s="53">
        <v>11</v>
      </c>
      <c r="D96" s="54">
        <v>404</v>
      </c>
      <c r="E96" s="55">
        <f t="shared" si="2"/>
        <v>401</v>
      </c>
      <c r="F96" s="114"/>
      <c r="G96" s="115"/>
      <c r="H96" s="116"/>
    </row>
    <row r="97" spans="1:8">
      <c r="A97" s="112"/>
      <c r="B97" s="113"/>
      <c r="C97" s="42">
        <v>12</v>
      </c>
      <c r="D97" s="43">
        <v>402</v>
      </c>
      <c r="E97" s="56">
        <f t="shared" si="2"/>
        <v>399</v>
      </c>
      <c r="F97" s="114"/>
      <c r="G97" s="115"/>
      <c r="H97" s="116"/>
    </row>
    <row r="98" spans="1:8">
      <c r="A98" s="45">
        <v>473</v>
      </c>
      <c r="B98" s="46">
        <v>473.1</v>
      </c>
      <c r="C98" s="46">
        <v>11.1</v>
      </c>
      <c r="D98" s="57">
        <v>450.9</v>
      </c>
      <c r="E98" s="58">
        <f t="shared" si="2"/>
        <v>447.9</v>
      </c>
      <c r="F98" s="50">
        <v>300</v>
      </c>
      <c r="G98" s="51">
        <f>H98/1.2</f>
        <v>46666.666666666672</v>
      </c>
      <c r="H98" s="52">
        <v>56000</v>
      </c>
    </row>
    <row r="99" spans="1:8">
      <c r="A99" s="112">
        <v>508</v>
      </c>
      <c r="B99" s="113">
        <v>508</v>
      </c>
      <c r="C99" s="47">
        <v>11.1</v>
      </c>
      <c r="D99" s="48">
        <v>485.8</v>
      </c>
      <c r="E99" s="49">
        <f t="shared" si="2"/>
        <v>482.8</v>
      </c>
      <c r="F99" s="114">
        <v>300</v>
      </c>
      <c r="G99" s="115">
        <f>H99/1.2</f>
        <v>51666.666666666672</v>
      </c>
      <c r="H99" s="116">
        <v>62000</v>
      </c>
    </row>
    <row r="100" spans="1:8">
      <c r="A100" s="112"/>
      <c r="B100" s="113"/>
      <c r="C100" s="53">
        <v>12.7</v>
      </c>
      <c r="D100" s="54">
        <v>482.6</v>
      </c>
      <c r="E100" s="55">
        <f t="shared" si="2"/>
        <v>479.6</v>
      </c>
      <c r="F100" s="114"/>
      <c r="G100" s="115"/>
      <c r="H100" s="116"/>
    </row>
    <row r="101" spans="1:8">
      <c r="A101" s="112"/>
      <c r="B101" s="113"/>
      <c r="C101" s="42">
        <v>16.100000000000001</v>
      </c>
      <c r="D101" s="43">
        <v>475.8</v>
      </c>
      <c r="E101" s="56">
        <f t="shared" si="2"/>
        <v>472.8</v>
      </c>
      <c r="F101" s="114"/>
      <c r="G101" s="115"/>
      <c r="H101" s="116"/>
    </row>
  </sheetData>
  <mergeCells count="95">
    <mergeCell ref="A99:A101"/>
    <mergeCell ref="B99:B101"/>
    <mergeCell ref="F99:F101"/>
    <mergeCell ref="G99:G101"/>
    <mergeCell ref="H99:H101"/>
    <mergeCell ref="A95:A97"/>
    <mergeCell ref="B95:B97"/>
    <mergeCell ref="F95:F97"/>
    <mergeCell ref="G95:G97"/>
    <mergeCell ref="H95:H97"/>
    <mergeCell ref="A91:A94"/>
    <mergeCell ref="B91:B94"/>
    <mergeCell ref="F91:F94"/>
    <mergeCell ref="G91:G94"/>
    <mergeCell ref="H91:H94"/>
    <mergeCell ref="A87:A90"/>
    <mergeCell ref="B87:B90"/>
    <mergeCell ref="F87:F90"/>
    <mergeCell ref="G87:G90"/>
    <mergeCell ref="H87:H90"/>
    <mergeCell ref="A83:A86"/>
    <mergeCell ref="B83:B86"/>
    <mergeCell ref="F83:F86"/>
    <mergeCell ref="G83:G86"/>
    <mergeCell ref="H83:H86"/>
    <mergeCell ref="A76:A82"/>
    <mergeCell ref="B76:B82"/>
    <mergeCell ref="F76:F82"/>
    <mergeCell ref="G76:G82"/>
    <mergeCell ref="H76:H82"/>
    <mergeCell ref="A71:A75"/>
    <mergeCell ref="B71:B75"/>
    <mergeCell ref="F71:F75"/>
    <mergeCell ref="G71:G75"/>
    <mergeCell ref="H71:H75"/>
    <mergeCell ref="A66:A70"/>
    <mergeCell ref="B66:B70"/>
    <mergeCell ref="F66:F70"/>
    <mergeCell ref="G66:G70"/>
    <mergeCell ref="H66:H70"/>
    <mergeCell ref="A58:A65"/>
    <mergeCell ref="B58:B65"/>
    <mergeCell ref="F58:F65"/>
    <mergeCell ref="G58:G65"/>
    <mergeCell ref="H58:H65"/>
    <mergeCell ref="A52:A57"/>
    <mergeCell ref="B52:B57"/>
    <mergeCell ref="F52:F57"/>
    <mergeCell ref="G52:G57"/>
    <mergeCell ref="H52:H57"/>
    <mergeCell ref="A45:A51"/>
    <mergeCell ref="B45:B51"/>
    <mergeCell ref="F45:F51"/>
    <mergeCell ref="G45:G51"/>
    <mergeCell ref="H45:H51"/>
    <mergeCell ref="A40:A44"/>
    <mergeCell ref="B40:B44"/>
    <mergeCell ref="F40:F44"/>
    <mergeCell ref="G40:G44"/>
    <mergeCell ref="H40:H44"/>
    <mergeCell ref="A33:A39"/>
    <mergeCell ref="B33:B39"/>
    <mergeCell ref="F33:F39"/>
    <mergeCell ref="G33:G39"/>
    <mergeCell ref="H33:H39"/>
    <mergeCell ref="A28:A32"/>
    <mergeCell ref="B28:B32"/>
    <mergeCell ref="F28:F32"/>
    <mergeCell ref="G28:G32"/>
    <mergeCell ref="H28:H32"/>
    <mergeCell ref="A22:A27"/>
    <mergeCell ref="B22:B27"/>
    <mergeCell ref="F22:F27"/>
    <mergeCell ref="G22:G27"/>
    <mergeCell ref="H22:H27"/>
    <mergeCell ref="A17:A21"/>
    <mergeCell ref="B17:B21"/>
    <mergeCell ref="F17:F21"/>
    <mergeCell ref="G17:G21"/>
    <mergeCell ref="H17:H21"/>
    <mergeCell ref="A13:A16"/>
    <mergeCell ref="B13:B16"/>
    <mergeCell ref="F13:F16"/>
    <mergeCell ref="G13:G16"/>
    <mergeCell ref="H13:H16"/>
    <mergeCell ref="A8:A12"/>
    <mergeCell ref="B8:B12"/>
    <mergeCell ref="F8:F12"/>
    <mergeCell ref="G8:G12"/>
    <mergeCell ref="H8:H12"/>
    <mergeCell ref="A1:H3"/>
    <mergeCell ref="A4:F4"/>
    <mergeCell ref="G4:H4"/>
    <mergeCell ref="A5:D5"/>
    <mergeCell ref="E5:H5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Стандарт АНИ</vt:lpstr>
      <vt:lpstr>ГОСТ 632-80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Грант Карагозян</dc:creator>
  <cp:lastModifiedBy>sazonova</cp:lastModifiedBy>
  <cp:revision>17</cp:revision>
  <cp:lastPrinted>2020-10-16T08:34:06Z</cp:lastPrinted>
  <dcterms:created xsi:type="dcterms:W3CDTF">2015-06-05T18:17:20Z</dcterms:created>
  <dcterms:modified xsi:type="dcterms:W3CDTF">2020-10-16T09:25:57Z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